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conomia dei gruppi\"/>
    </mc:Choice>
  </mc:AlternateContent>
  <xr:revisionPtr revIDLastSave="0" documentId="13_ncr:1_{E11753B2-24FA-405C-87AD-A2F1F6B50295}" xr6:coauthVersionLast="36" xr6:coauthVersionMax="36" xr10:uidLastSave="{00000000-0000-0000-0000-000000000000}"/>
  <bookViews>
    <workbookView xWindow="0" yWindow="0" windowWidth="20400" windowHeight="8940" xr2:uid="{0B18383C-E1F6-42E3-8528-9D6C7B535303}"/>
  </bookViews>
  <sheets>
    <sheet name="VANTAGGI DEI GRUPPI" sheetId="1" r:id="rId1"/>
    <sheet name="LEVA AZIONARIA" sheetId="2" r:id="rId2"/>
    <sheet name="LEVA FINANZIARIA" sheetId="3" r:id="rId3"/>
    <sheet name="HOLDING DI FAMIGLIA" sheetId="4" r:id="rId4"/>
    <sheet name="HOLDING PER PATTO PARASOCIALE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5" l="1"/>
  <c r="M5" i="5"/>
  <c r="H53" i="4"/>
  <c r="E53" i="4"/>
  <c r="H37" i="4"/>
  <c r="F40" i="4"/>
  <c r="H40" i="4"/>
  <c r="H39" i="4"/>
  <c r="F39" i="4"/>
  <c r="G35" i="3"/>
  <c r="D35" i="3"/>
  <c r="E33" i="2"/>
  <c r="C34" i="2"/>
  <c r="F29" i="2"/>
  <c r="C30" i="2"/>
  <c r="B8" i="2"/>
  <c r="G25" i="2"/>
  <c r="E25" i="2"/>
  <c r="I25" i="2" s="1"/>
  <c r="F22" i="2"/>
  <c r="F21" i="2"/>
  <c r="D12" i="2"/>
  <c r="B12" i="2"/>
  <c r="D8" i="2"/>
</calcChain>
</file>

<file path=xl/sharedStrings.xml><?xml version="1.0" encoding="utf-8"?>
<sst xmlns="http://schemas.openxmlformats.org/spreadsheetml/2006/main" count="91" uniqueCount="52">
  <si>
    <t>Ragioni che giustificano la formazione dei gruppi</t>
  </si>
  <si>
    <t>possibilità di godere dei vantaggi della piccola dimensione e della grande dimensione</t>
  </si>
  <si>
    <t>integrazione insieme a diversificazione</t>
  </si>
  <si>
    <t>frazionamento dei rischi</t>
  </si>
  <si>
    <t>svolgere attività all'estero</t>
  </si>
  <si>
    <t>agevola la gestione del portafoglio di ASA</t>
  </si>
  <si>
    <t>gestione del personale</t>
  </si>
  <si>
    <t>leva azionaria</t>
  </si>
  <si>
    <t>LEVA AZIONARIA</t>
  </si>
  <si>
    <t>A</t>
  </si>
  <si>
    <t>B</t>
  </si>
  <si>
    <t>soci di minoranza</t>
  </si>
  <si>
    <t>C</t>
  </si>
  <si>
    <t>_______</t>
  </si>
  <si>
    <t>capitale proprio totale</t>
  </si>
  <si>
    <t>di cui socio di comando</t>
  </si>
  <si>
    <t>di cui soci di minoranza</t>
  </si>
  <si>
    <t>=</t>
  </si>
  <si>
    <t>x</t>
  </si>
  <si>
    <t>--------------</t>
  </si>
  <si>
    <t>quota di possesso integrato</t>
  </si>
  <si>
    <t xml:space="preserve">leva azionaria </t>
  </si>
  <si>
    <t>leva finanziaria</t>
  </si>
  <si>
    <t>LEVA FINANZIARIA</t>
  </si>
  <si>
    <t>DEBITO</t>
  </si>
  <si>
    <t>--------</t>
  </si>
  <si>
    <t>PN</t>
  </si>
  <si>
    <t>limite: la leva finanziaria non deve superare 2</t>
  </si>
  <si>
    <t>pn</t>
  </si>
  <si>
    <t>debito</t>
  </si>
  <si>
    <t>part B</t>
  </si>
  <si>
    <t>part C</t>
  </si>
  <si>
    <t>invest.</t>
  </si>
  <si>
    <t>consolidato</t>
  </si>
  <si>
    <t>leva finanziaria di gruppo</t>
  </si>
  <si>
    <t>vantaggi fiscali: PEX, consolidato fiscale, iva di gruppo o gruppo iva</t>
  </si>
  <si>
    <t>gestione imprese familiari: holding di famiglia</t>
  </si>
  <si>
    <t>Brambilla Spa</t>
  </si>
  <si>
    <t>Holding di famiglia</t>
  </si>
  <si>
    <t>figlio 1</t>
  </si>
  <si>
    <t>figlio 2</t>
  </si>
  <si>
    <t>terzo</t>
  </si>
  <si>
    <t>Holding industriali</t>
  </si>
  <si>
    <t>terzi/risparmiatori</t>
  </si>
  <si>
    <t>terzo/partner industriali</t>
  </si>
  <si>
    <t>nipoti 3</t>
  </si>
  <si>
    <t>nipoti 2</t>
  </si>
  <si>
    <t>Holding di ramo</t>
  </si>
  <si>
    <t>gestione di un patto parasociale</t>
  </si>
  <si>
    <t>no</t>
  </si>
  <si>
    <t>si</t>
  </si>
  <si>
    <t>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</si>
</sst>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5" fillId="0" borderId="0" xfId="0" applyFont="1"/>
    <xf numFmtId="9" fontId="0" fillId="0" borderId="0" xfId="0" applyNumberFormat="1"/>
    <xf numFmtId="10" fontId="0" fillId="0" borderId="0" xfId="0" applyNumberFormat="1"/>
    <xf numFmtId="167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9" fontId="0" fillId="0" borderId="0" xfId="1" applyFont="1"/>
    <xf numFmtId="0" fontId="0" fillId="0" borderId="0" xfId="0" quotePrefix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/>
    <xf numFmtId="0" fontId="7" fillId="0" borderId="4" xfId="0" applyFont="1" applyBorder="1"/>
    <xf numFmtId="0" fontId="2" fillId="0" borderId="4" xfId="0" applyFon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0" xfId="0" applyNumberFormat="1" applyAlignment="1">
      <alignment horizontal="left"/>
    </xf>
    <xf numFmtId="0" fontId="2" fillId="0" borderId="0" xfId="0" applyFont="1"/>
    <xf numFmtId="9" fontId="2" fillId="0" borderId="0" xfId="0" applyNumberFormat="1" applyFont="1"/>
    <xf numFmtId="0" fontId="8" fillId="0" borderId="0" xfId="0" applyFont="1"/>
    <xf numFmtId="9" fontId="8" fillId="0" borderId="0" xfId="0" applyNumberFormat="1" applyFont="1" applyAlignment="1">
      <alignment horizontal="left"/>
    </xf>
    <xf numFmtId="0" fontId="0" fillId="2" borderId="0" xfId="0" applyFill="1" applyAlignment="1">
      <alignment horizontal="center"/>
    </xf>
    <xf numFmtId="9" fontId="0" fillId="2" borderId="0" xfId="0" applyNumberFormat="1" applyFill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620A0-E7C5-460D-AA5B-CA5610323E6A}">
  <dimension ref="B3:D25"/>
  <sheetViews>
    <sheetView tabSelected="1" zoomScale="150" zoomScaleNormal="150" workbookViewId="0">
      <selection activeCell="I13" sqref="I13"/>
    </sheetView>
  </sheetViews>
  <sheetFormatPr defaultRowHeight="15" x14ac:dyDescent="0.25"/>
  <sheetData>
    <row r="3" spans="2:4" x14ac:dyDescent="0.25">
      <c r="C3" s="2" t="s">
        <v>0</v>
      </c>
    </row>
    <row r="5" spans="2:4" x14ac:dyDescent="0.25">
      <c r="B5">
        <v>1</v>
      </c>
      <c r="C5" t="s">
        <v>1</v>
      </c>
    </row>
    <row r="7" spans="2:4" x14ac:dyDescent="0.25">
      <c r="B7">
        <v>2</v>
      </c>
      <c r="C7" t="s">
        <v>2</v>
      </c>
    </row>
    <row r="9" spans="2:4" x14ac:dyDescent="0.25">
      <c r="B9">
        <v>3</v>
      </c>
      <c r="C9" t="s">
        <v>3</v>
      </c>
    </row>
    <row r="11" spans="2:4" x14ac:dyDescent="0.25">
      <c r="B11">
        <v>4</v>
      </c>
      <c r="C11" t="s">
        <v>4</v>
      </c>
    </row>
    <row r="12" spans="2:4" x14ac:dyDescent="0.25">
      <c r="D12" s="3"/>
    </row>
    <row r="13" spans="2:4" x14ac:dyDescent="0.25">
      <c r="B13">
        <v>5</v>
      </c>
      <c r="C13" t="s">
        <v>5</v>
      </c>
    </row>
    <row r="14" spans="2:4" x14ac:dyDescent="0.25">
      <c r="D14" s="5"/>
    </row>
    <row r="15" spans="2:4" x14ac:dyDescent="0.25">
      <c r="B15">
        <v>6</v>
      </c>
      <c r="C15" t="s">
        <v>6</v>
      </c>
    </row>
    <row r="17" spans="2:3" x14ac:dyDescent="0.25">
      <c r="B17">
        <v>7</v>
      </c>
      <c r="C17" t="s">
        <v>7</v>
      </c>
    </row>
    <row r="19" spans="2:3" x14ac:dyDescent="0.25">
      <c r="B19">
        <v>8</v>
      </c>
      <c r="C19" t="s">
        <v>22</v>
      </c>
    </row>
    <row r="21" spans="2:3" x14ac:dyDescent="0.25">
      <c r="B21">
        <v>9</v>
      </c>
      <c r="C21" t="s">
        <v>35</v>
      </c>
    </row>
    <row r="23" spans="2:3" x14ac:dyDescent="0.25">
      <c r="B23">
        <v>10</v>
      </c>
      <c r="C23" t="s">
        <v>36</v>
      </c>
    </row>
    <row r="25" spans="2:3" x14ac:dyDescent="0.25">
      <c r="B25">
        <v>11</v>
      </c>
      <c r="C25" t="s">
        <v>48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F4F60-6FB5-410B-B28E-1DA82F349AA8}">
  <dimension ref="B3:I34"/>
  <sheetViews>
    <sheetView zoomScale="140" zoomScaleNormal="140" workbookViewId="0">
      <selection activeCell="C11" sqref="C11:C12"/>
    </sheetView>
  </sheetViews>
  <sheetFormatPr defaultRowHeight="15" x14ac:dyDescent="0.25"/>
  <cols>
    <col min="3" max="3" width="9.140625" style="7"/>
    <col min="4" max="4" width="8" customWidth="1"/>
  </cols>
  <sheetData>
    <row r="3" spans="2:6" x14ac:dyDescent="0.25">
      <c r="C3" s="12" t="s">
        <v>8</v>
      </c>
    </row>
    <row r="5" spans="2:6" x14ac:dyDescent="0.25">
      <c r="C5" s="7">
        <v>100</v>
      </c>
    </row>
    <row r="6" spans="2:6" x14ac:dyDescent="0.25">
      <c r="C6" s="6" t="s">
        <v>9</v>
      </c>
    </row>
    <row r="7" spans="2:6" x14ac:dyDescent="0.25">
      <c r="B7">
        <v>100</v>
      </c>
      <c r="C7" s="8"/>
      <c r="D7">
        <v>50</v>
      </c>
      <c r="E7" t="s">
        <v>11</v>
      </c>
    </row>
    <row r="8" spans="2:6" x14ac:dyDescent="0.25">
      <c r="B8" s="4">
        <f>+B7/C8</f>
        <v>0.66666666666666663</v>
      </c>
      <c r="C8" s="7">
        <v>150</v>
      </c>
      <c r="D8" s="4">
        <f>1-B8</f>
        <v>0.33333333333333337</v>
      </c>
    </row>
    <row r="9" spans="2:6" x14ac:dyDescent="0.25">
      <c r="C9" s="6" t="s">
        <v>10</v>
      </c>
    </row>
    <row r="11" spans="2:6" x14ac:dyDescent="0.25">
      <c r="B11">
        <v>150</v>
      </c>
      <c r="C11" s="7">
        <v>250</v>
      </c>
      <c r="D11">
        <v>100</v>
      </c>
      <c r="E11" t="s">
        <v>11</v>
      </c>
    </row>
    <row r="12" spans="2:6" x14ac:dyDescent="0.25">
      <c r="B12" s="9">
        <f>+B11/C11</f>
        <v>0.6</v>
      </c>
      <c r="C12" s="6" t="s">
        <v>12</v>
      </c>
      <c r="D12" s="4">
        <f>1-B12</f>
        <v>0.4</v>
      </c>
    </row>
    <row r="14" spans="2:6" x14ac:dyDescent="0.25">
      <c r="C14" s="7">
        <v>250</v>
      </c>
    </row>
    <row r="15" spans="2:6" x14ac:dyDescent="0.25">
      <c r="D15" s="7">
        <v>250</v>
      </c>
    </row>
    <row r="16" spans="2:6" x14ac:dyDescent="0.25">
      <c r="B16" t="s">
        <v>21</v>
      </c>
      <c r="D16" s="10" t="s">
        <v>13</v>
      </c>
      <c r="E16" t="s">
        <v>17</v>
      </c>
      <c r="F16">
        <v>2.5</v>
      </c>
    </row>
    <row r="17" spans="2:9" x14ac:dyDescent="0.25">
      <c r="D17" s="7">
        <v>100</v>
      </c>
    </row>
    <row r="18" spans="2:9" x14ac:dyDescent="0.25">
      <c r="D18" s="7"/>
    </row>
    <row r="20" spans="2:9" x14ac:dyDescent="0.25">
      <c r="B20" t="s">
        <v>14</v>
      </c>
      <c r="E20">
        <v>250</v>
      </c>
    </row>
    <row r="21" spans="2:9" x14ac:dyDescent="0.25">
      <c r="B21" t="s">
        <v>15</v>
      </c>
      <c r="E21">
        <v>100</v>
      </c>
      <c r="F21" s="9">
        <f>+E21/E20</f>
        <v>0.4</v>
      </c>
    </row>
    <row r="22" spans="2:9" x14ac:dyDescent="0.25">
      <c r="B22" t="s">
        <v>16</v>
      </c>
      <c r="E22">
        <v>150</v>
      </c>
      <c r="F22" s="9">
        <f>+E22/E20</f>
        <v>0.6</v>
      </c>
    </row>
    <row r="25" spans="2:9" x14ac:dyDescent="0.25">
      <c r="B25" t="s">
        <v>20</v>
      </c>
      <c r="E25" s="4">
        <f>+B8</f>
        <v>0.66666666666666663</v>
      </c>
      <c r="F25" s="7" t="s">
        <v>18</v>
      </c>
      <c r="G25" s="3">
        <f>+B12</f>
        <v>0.6</v>
      </c>
      <c r="H25" t="s">
        <v>17</v>
      </c>
      <c r="I25" s="9">
        <f>+G25*E25</f>
        <v>0.39999999999999997</v>
      </c>
    </row>
    <row r="28" spans="2:9" x14ac:dyDescent="0.25">
      <c r="C28" s="7">
        <v>1</v>
      </c>
    </row>
    <row r="29" spans="2:9" x14ac:dyDescent="0.25">
      <c r="C29" s="10" t="s">
        <v>19</v>
      </c>
      <c r="E29" t="s">
        <v>17</v>
      </c>
      <c r="F29" t="str">
        <f>+B16</f>
        <v xml:space="preserve">leva azionaria </v>
      </c>
    </row>
    <row r="30" spans="2:9" x14ac:dyDescent="0.25">
      <c r="C30" s="7" t="str">
        <f>+B25</f>
        <v>quota di possesso integrato</v>
      </c>
    </row>
    <row r="32" spans="2:9" x14ac:dyDescent="0.25">
      <c r="C32" s="7">
        <v>1</v>
      </c>
    </row>
    <row r="33" spans="3:5" x14ac:dyDescent="0.25">
      <c r="C33" s="10" t="s">
        <v>19</v>
      </c>
      <c r="D33" t="s">
        <v>17</v>
      </c>
      <c r="E33">
        <f>1/I25</f>
        <v>2.5</v>
      </c>
    </row>
    <row r="34" spans="3:5" x14ac:dyDescent="0.25">
      <c r="C34" s="11">
        <f>+I25</f>
        <v>0.39999999999999997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2A1B0-1B8F-4819-B8BA-69A7D918E96A}">
  <dimension ref="C3:H36"/>
  <sheetViews>
    <sheetView topLeftCell="A25" zoomScale="150" zoomScaleNormal="150" workbookViewId="0">
      <selection activeCell="F39" sqref="F39"/>
    </sheetView>
  </sheetViews>
  <sheetFormatPr defaultRowHeight="15" x14ac:dyDescent="0.25"/>
  <sheetData>
    <row r="3" spans="3:5" x14ac:dyDescent="0.25">
      <c r="C3" s="1" t="s">
        <v>23</v>
      </c>
    </row>
    <row r="6" spans="3:5" x14ac:dyDescent="0.25">
      <c r="C6" s="7" t="s">
        <v>24</v>
      </c>
    </row>
    <row r="7" spans="3:5" x14ac:dyDescent="0.25">
      <c r="C7" s="10" t="s">
        <v>25</v>
      </c>
      <c r="D7" s="7" t="s">
        <v>17</v>
      </c>
      <c r="E7" t="s">
        <v>22</v>
      </c>
    </row>
    <row r="8" spans="3:5" x14ac:dyDescent="0.25">
      <c r="C8" s="7" t="s">
        <v>26</v>
      </c>
    </row>
    <row r="10" spans="3:5" x14ac:dyDescent="0.25">
      <c r="D10" t="s">
        <v>27</v>
      </c>
    </row>
    <row r="13" spans="3:5" x14ac:dyDescent="0.25">
      <c r="C13" s="16" t="s">
        <v>9</v>
      </c>
    </row>
    <row r="14" spans="3:5" x14ac:dyDescent="0.25">
      <c r="C14" s="13"/>
      <c r="D14" s="14"/>
    </row>
    <row r="15" spans="3:5" x14ac:dyDescent="0.25">
      <c r="C15" t="s">
        <v>30</v>
      </c>
      <c r="D15" s="19">
        <v>100</v>
      </c>
      <c r="E15" t="s">
        <v>28</v>
      </c>
    </row>
    <row r="16" spans="3:5" x14ac:dyDescent="0.25">
      <c r="C16">
        <v>300</v>
      </c>
      <c r="D16" s="20">
        <v>200</v>
      </c>
      <c r="E16" t="s">
        <v>29</v>
      </c>
    </row>
    <row r="17" spans="3:5" x14ac:dyDescent="0.25">
      <c r="D17" s="15"/>
    </row>
    <row r="19" spans="3:5" x14ac:dyDescent="0.25">
      <c r="C19" s="17" t="s">
        <v>10</v>
      </c>
    </row>
    <row r="20" spans="3:5" x14ac:dyDescent="0.25">
      <c r="C20" s="13"/>
      <c r="D20" s="14"/>
    </row>
    <row r="21" spans="3:5" x14ac:dyDescent="0.25">
      <c r="C21" t="s">
        <v>31</v>
      </c>
      <c r="D21" s="15">
        <v>300</v>
      </c>
      <c r="E21" t="s">
        <v>28</v>
      </c>
    </row>
    <row r="22" spans="3:5" x14ac:dyDescent="0.25">
      <c r="C22">
        <v>900</v>
      </c>
      <c r="D22" s="20">
        <v>600</v>
      </c>
      <c r="E22" t="s">
        <v>29</v>
      </c>
    </row>
    <row r="23" spans="3:5" x14ac:dyDescent="0.25">
      <c r="D23" s="15"/>
    </row>
    <row r="25" spans="3:5" x14ac:dyDescent="0.25">
      <c r="C25" s="17" t="s">
        <v>12</v>
      </c>
    </row>
    <row r="26" spans="3:5" x14ac:dyDescent="0.25">
      <c r="C26" s="13"/>
      <c r="D26" s="14"/>
    </row>
    <row r="27" spans="3:5" x14ac:dyDescent="0.25">
      <c r="C27" s="18" t="s">
        <v>32</v>
      </c>
      <c r="D27" s="15">
        <v>900</v>
      </c>
      <c r="E27" t="s">
        <v>28</v>
      </c>
    </row>
    <row r="28" spans="3:5" x14ac:dyDescent="0.25">
      <c r="C28" s="18">
        <v>2700</v>
      </c>
      <c r="D28" s="20">
        <v>1800</v>
      </c>
      <c r="E28" t="s">
        <v>29</v>
      </c>
    </row>
    <row r="29" spans="3:5" x14ac:dyDescent="0.25">
      <c r="D29" s="15"/>
    </row>
    <row r="32" spans="3:5" x14ac:dyDescent="0.25">
      <c r="C32" s="16" t="s">
        <v>33</v>
      </c>
    </row>
    <row r="33" spans="3:8" x14ac:dyDescent="0.25">
      <c r="C33" s="13"/>
      <c r="D33" s="14"/>
    </row>
    <row r="34" spans="3:8" x14ac:dyDescent="0.25">
      <c r="C34" s="18" t="s">
        <v>32</v>
      </c>
      <c r="D34" s="19">
        <v>100</v>
      </c>
      <c r="E34" t="s">
        <v>28</v>
      </c>
    </row>
    <row r="35" spans="3:8" x14ac:dyDescent="0.25">
      <c r="C35" s="18">
        <v>2700</v>
      </c>
      <c r="D35" s="20">
        <f>+D16+D22+D28</f>
        <v>2600</v>
      </c>
      <c r="E35" t="s">
        <v>29</v>
      </c>
      <c r="G35">
        <f>+D35/D34</f>
        <v>26</v>
      </c>
      <c r="H35" t="s">
        <v>34</v>
      </c>
    </row>
    <row r="36" spans="3:8" x14ac:dyDescent="0.25">
      <c r="D36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9B25-B05E-4999-8F43-95C0CC8D2CAC}">
  <dimension ref="B2:J64"/>
  <sheetViews>
    <sheetView topLeftCell="A22" workbookViewId="0">
      <selection activeCell="F54" sqref="F54"/>
    </sheetView>
  </sheetViews>
  <sheetFormatPr defaultRowHeight="15" x14ac:dyDescent="0.25"/>
  <cols>
    <col min="3" max="3" width="9.140625" style="7"/>
  </cols>
  <sheetData>
    <row r="2" spans="2:10" x14ac:dyDescent="0.25">
      <c r="F2" t="s">
        <v>39</v>
      </c>
      <c r="H2" t="s">
        <v>40</v>
      </c>
    </row>
    <row r="3" spans="2:10" x14ac:dyDescent="0.25">
      <c r="F3" s="3">
        <v>0.5</v>
      </c>
      <c r="H3" s="29">
        <v>0.5</v>
      </c>
    </row>
    <row r="5" spans="2:10" x14ac:dyDescent="0.25">
      <c r="F5" s="14"/>
      <c r="G5" s="27" t="s">
        <v>38</v>
      </c>
      <c r="H5" s="21"/>
    </row>
    <row r="6" spans="2:10" x14ac:dyDescent="0.25">
      <c r="B6" t="s">
        <v>39</v>
      </c>
      <c r="C6" s="7" t="s">
        <v>41</v>
      </c>
      <c r="D6" t="s">
        <v>40</v>
      </c>
      <c r="F6" s="24"/>
      <c r="G6" s="28"/>
      <c r="H6" s="26"/>
    </row>
    <row r="7" spans="2:10" x14ac:dyDescent="0.25">
      <c r="B7" s="3">
        <v>0.45</v>
      </c>
      <c r="C7" s="11">
        <v>0.1</v>
      </c>
      <c r="D7" s="29">
        <v>0.45</v>
      </c>
      <c r="G7" s="11"/>
    </row>
    <row r="8" spans="2:10" x14ac:dyDescent="0.25">
      <c r="G8" s="11">
        <v>0.9</v>
      </c>
      <c r="I8" s="3">
        <v>0.1</v>
      </c>
      <c r="J8" t="s">
        <v>41</v>
      </c>
    </row>
    <row r="9" spans="2:10" x14ac:dyDescent="0.25">
      <c r="B9" s="14"/>
      <c r="C9" s="27"/>
      <c r="D9" s="21"/>
      <c r="F9" s="14"/>
      <c r="G9" s="27"/>
      <c r="H9" s="21"/>
    </row>
    <row r="10" spans="2:10" x14ac:dyDescent="0.25">
      <c r="B10" s="15"/>
      <c r="C10" s="8" t="s">
        <v>37</v>
      </c>
      <c r="D10" s="23"/>
      <c r="F10" s="15"/>
      <c r="G10" s="8" t="s">
        <v>37</v>
      </c>
      <c r="H10" s="23"/>
    </row>
    <row r="11" spans="2:10" x14ac:dyDescent="0.25">
      <c r="B11" s="24"/>
      <c r="C11" s="28"/>
      <c r="D11" s="26"/>
      <c r="F11" s="24"/>
      <c r="G11" s="28"/>
      <c r="H11" s="26"/>
    </row>
    <row r="16" spans="2:10" x14ac:dyDescent="0.25">
      <c r="F16" t="s">
        <v>39</v>
      </c>
      <c r="H16" t="s">
        <v>40</v>
      </c>
    </row>
    <row r="17" spans="6:10" x14ac:dyDescent="0.25">
      <c r="F17" s="3">
        <v>0.5</v>
      </c>
      <c r="H17" s="29">
        <v>0.5</v>
      </c>
    </row>
    <row r="19" spans="6:10" x14ac:dyDescent="0.25">
      <c r="F19" s="14"/>
      <c r="G19" s="27" t="s">
        <v>38</v>
      </c>
      <c r="H19" s="21"/>
    </row>
    <row r="20" spans="6:10" x14ac:dyDescent="0.25">
      <c r="F20" s="24"/>
      <c r="G20" s="28"/>
      <c r="H20" s="26"/>
    </row>
    <row r="21" spans="6:10" x14ac:dyDescent="0.25">
      <c r="G21" s="3">
        <v>0.7</v>
      </c>
      <c r="I21" s="3">
        <v>0.3</v>
      </c>
      <c r="J21" t="s">
        <v>43</v>
      </c>
    </row>
    <row r="22" spans="6:10" x14ac:dyDescent="0.25">
      <c r="F22" s="14"/>
      <c r="G22" s="27" t="s">
        <v>42</v>
      </c>
      <c r="H22" s="21"/>
    </row>
    <row r="23" spans="6:10" x14ac:dyDescent="0.25">
      <c r="F23" s="24"/>
      <c r="G23" s="28"/>
      <c r="H23" s="26"/>
    </row>
    <row r="24" spans="6:10" x14ac:dyDescent="0.25">
      <c r="G24" s="11"/>
    </row>
    <row r="25" spans="6:10" x14ac:dyDescent="0.25">
      <c r="G25" s="11">
        <v>0.9</v>
      </c>
      <c r="I25" s="3">
        <v>0.1</v>
      </c>
      <c r="J25" t="s">
        <v>44</v>
      </c>
    </row>
    <row r="26" spans="6:10" x14ac:dyDescent="0.25">
      <c r="F26" s="14"/>
      <c r="G26" s="27"/>
      <c r="H26" s="21"/>
    </row>
    <row r="27" spans="6:10" x14ac:dyDescent="0.25">
      <c r="F27" s="15"/>
      <c r="G27" s="8" t="s">
        <v>37</v>
      </c>
      <c r="H27" s="23"/>
    </row>
    <row r="28" spans="6:10" x14ac:dyDescent="0.25">
      <c r="F28" s="24"/>
      <c r="G28" s="28"/>
      <c r="H28" s="26"/>
    </row>
    <row r="37" spans="5:10" x14ac:dyDescent="0.25">
      <c r="H37" s="31">
        <f>+F39</f>
        <v>0.16666666666666666</v>
      </c>
    </row>
    <row r="38" spans="5:10" x14ac:dyDescent="0.25">
      <c r="E38" s="30"/>
      <c r="F38" s="30" t="s">
        <v>45</v>
      </c>
      <c r="H38" s="32" t="s">
        <v>46</v>
      </c>
    </row>
    <row r="39" spans="5:10" x14ac:dyDescent="0.25">
      <c r="F39" s="31">
        <f>50%/3</f>
        <v>0.16666666666666666</v>
      </c>
      <c r="H39" s="33">
        <f>50%/2</f>
        <v>0.25</v>
      </c>
    </row>
    <row r="40" spans="5:10" x14ac:dyDescent="0.25">
      <c r="E40" s="30"/>
      <c r="F40" s="31">
        <f>+F39</f>
        <v>0.16666666666666666</v>
      </c>
      <c r="H40" s="33">
        <f>+H39</f>
        <v>0.25</v>
      </c>
    </row>
    <row r="41" spans="5:10" x14ac:dyDescent="0.25">
      <c r="F41" s="14"/>
      <c r="G41" s="27" t="s">
        <v>38</v>
      </c>
      <c r="H41" s="21"/>
    </row>
    <row r="42" spans="5:10" x14ac:dyDescent="0.25">
      <c r="F42" s="24"/>
      <c r="G42" s="28"/>
      <c r="H42" s="26"/>
    </row>
    <row r="43" spans="5:10" x14ac:dyDescent="0.25">
      <c r="G43" s="11"/>
    </row>
    <row r="44" spans="5:10" x14ac:dyDescent="0.25">
      <c r="G44" s="11">
        <v>0.9</v>
      </c>
      <c r="I44" s="3">
        <v>0.1</v>
      </c>
      <c r="J44" t="s">
        <v>41</v>
      </c>
    </row>
    <row r="45" spans="5:10" x14ac:dyDescent="0.25">
      <c r="F45" s="14"/>
      <c r="G45" s="27"/>
      <c r="H45" s="21"/>
    </row>
    <row r="46" spans="5:10" x14ac:dyDescent="0.25">
      <c r="F46" s="15"/>
      <c r="G46" s="8" t="s">
        <v>37</v>
      </c>
      <c r="H46" s="23"/>
    </row>
    <row r="47" spans="5:10" x14ac:dyDescent="0.25">
      <c r="F47" s="24"/>
      <c r="G47" s="28"/>
      <c r="H47" s="26"/>
    </row>
    <row r="53" spans="5:10" x14ac:dyDescent="0.25">
      <c r="E53" t="str">
        <f>+F38</f>
        <v>nipoti 3</v>
      </c>
      <c r="H53" t="str">
        <f>+H38</f>
        <v>nipoti 2</v>
      </c>
    </row>
    <row r="54" spans="5:10" x14ac:dyDescent="0.25">
      <c r="E54" s="14" t="s">
        <v>47</v>
      </c>
      <c r="F54" s="21"/>
      <c r="H54" s="14" t="s">
        <v>47</v>
      </c>
      <c r="I54" s="21"/>
    </row>
    <row r="55" spans="5:10" x14ac:dyDescent="0.25">
      <c r="E55" s="24"/>
      <c r="F55" s="26"/>
      <c r="H55" s="24"/>
      <c r="I55" s="26"/>
    </row>
    <row r="56" spans="5:10" x14ac:dyDescent="0.25">
      <c r="F56" s="3">
        <v>0.5</v>
      </c>
      <c r="H56" s="3">
        <v>0.5</v>
      </c>
    </row>
    <row r="58" spans="5:10" x14ac:dyDescent="0.25">
      <c r="F58" s="14"/>
      <c r="G58" s="27" t="s">
        <v>38</v>
      </c>
      <c r="H58" s="21"/>
    </row>
    <row r="59" spans="5:10" x14ac:dyDescent="0.25">
      <c r="F59" s="24"/>
      <c r="G59" s="28"/>
      <c r="H59" s="26"/>
    </row>
    <row r="60" spans="5:10" x14ac:dyDescent="0.25">
      <c r="G60" s="11"/>
    </row>
    <row r="61" spans="5:10" x14ac:dyDescent="0.25">
      <c r="G61" s="11">
        <v>0.9</v>
      </c>
      <c r="I61" s="3">
        <v>0.1</v>
      </c>
      <c r="J61" t="s">
        <v>41</v>
      </c>
    </row>
    <row r="62" spans="5:10" x14ac:dyDescent="0.25">
      <c r="F62" s="14"/>
      <c r="G62" s="27"/>
      <c r="H62" s="21"/>
    </row>
    <row r="63" spans="5:10" x14ac:dyDescent="0.25">
      <c r="F63" s="15"/>
      <c r="G63" s="8" t="s">
        <v>37</v>
      </c>
      <c r="H63" s="23"/>
    </row>
    <row r="64" spans="5:10" x14ac:dyDescent="0.25">
      <c r="F64" s="24"/>
      <c r="G64" s="28"/>
      <c r="H64" s="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902C0-D04C-489B-91EC-3DFCF5EF9BA0}">
  <dimension ref="D4:N13"/>
  <sheetViews>
    <sheetView workbookViewId="0">
      <selection activeCell="M6" sqref="M6"/>
    </sheetView>
  </sheetViews>
  <sheetFormatPr defaultRowHeight="15" x14ac:dyDescent="0.25"/>
  <sheetData>
    <row r="4" spans="4:14" x14ac:dyDescent="0.25">
      <c r="M4" t="s">
        <v>10</v>
      </c>
      <c r="N4" t="s">
        <v>12</v>
      </c>
    </row>
    <row r="5" spans="4:14" x14ac:dyDescent="0.25">
      <c r="M5" s="9">
        <f>30/70</f>
        <v>0.42857142857142855</v>
      </c>
      <c r="N5" s="9">
        <f>40/70</f>
        <v>0.5714285714285714</v>
      </c>
    </row>
    <row r="6" spans="4:14" x14ac:dyDescent="0.25">
      <c r="D6" s="7" t="s">
        <v>9</v>
      </c>
      <c r="E6" s="34" t="s">
        <v>10</v>
      </c>
      <c r="F6" s="34" t="s">
        <v>12</v>
      </c>
      <c r="L6" s="14"/>
      <c r="M6" s="13" t="s">
        <v>51</v>
      </c>
      <c r="N6" s="21"/>
    </row>
    <row r="7" spans="4:14" x14ac:dyDescent="0.25">
      <c r="D7" s="11">
        <v>0.3</v>
      </c>
      <c r="E7" s="35">
        <v>0.3</v>
      </c>
      <c r="F7" s="35">
        <v>0.4</v>
      </c>
      <c r="L7" s="24"/>
      <c r="M7" s="25"/>
      <c r="N7" s="26"/>
    </row>
    <row r="8" spans="4:14" x14ac:dyDescent="0.25">
      <c r="D8" t="s">
        <v>49</v>
      </c>
      <c r="E8" t="s">
        <v>49</v>
      </c>
      <c r="F8" t="s">
        <v>50</v>
      </c>
      <c r="K8" t="s">
        <v>9</v>
      </c>
    </row>
    <row r="9" spans="4:14" x14ac:dyDescent="0.25">
      <c r="K9" s="3">
        <v>0.3</v>
      </c>
      <c r="M9" s="3">
        <v>0.7</v>
      </c>
    </row>
    <row r="10" spans="4:14" x14ac:dyDescent="0.25">
      <c r="D10" s="14"/>
      <c r="E10" s="13"/>
      <c r="F10" s="13"/>
      <c r="G10" s="21"/>
      <c r="K10" s="14"/>
      <c r="L10" s="13"/>
      <c r="M10" s="13"/>
      <c r="N10" s="21"/>
    </row>
    <row r="11" spans="4:14" x14ac:dyDescent="0.25">
      <c r="D11" s="15"/>
      <c r="E11" s="22"/>
      <c r="F11" s="22"/>
      <c r="G11" s="23"/>
      <c r="K11" s="15"/>
      <c r="L11" s="22"/>
      <c r="M11" s="22"/>
      <c r="N11" s="23"/>
    </row>
    <row r="12" spans="4:14" x14ac:dyDescent="0.25">
      <c r="D12" s="15"/>
      <c r="E12" s="22"/>
      <c r="F12" s="22"/>
      <c r="G12" s="23"/>
      <c r="K12" s="15"/>
      <c r="L12" s="22"/>
      <c r="M12" s="22"/>
      <c r="N12" s="23"/>
    </row>
    <row r="13" spans="4:14" x14ac:dyDescent="0.25">
      <c r="D13" s="24"/>
      <c r="E13" s="25"/>
      <c r="F13" s="25"/>
      <c r="G13" s="26"/>
      <c r="K13" s="24"/>
      <c r="L13" s="25"/>
      <c r="M13" s="25"/>
      <c r="N13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VANTAGGI DEI GRUPPI</vt:lpstr>
      <vt:lpstr>LEVA AZIONARIA</vt:lpstr>
      <vt:lpstr>LEVA FINANZIARIA</vt:lpstr>
      <vt:lpstr>HOLDING DI FAMIGLIA</vt:lpstr>
      <vt:lpstr>HOLDING PER PATTO PARASOCIALE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Gaudenzio Albertinazzi</dc:creator>
  <cp:lastModifiedBy>Gaudenzio Albertinazzi</cp:lastModifiedBy>
  <dcterms:created xsi:type="dcterms:W3CDTF">2021-10-07T06:41:05Z</dcterms:created>
  <dcterms:modified xsi:type="dcterms:W3CDTF">2021-10-07T10:27:01Z</dcterms:modified>
</cp:coreProperties>
</file>