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SEMPIO" sheetId="1" r:id="rId1"/>
    <sheet name="CASO" sheetId="2" r:id="rId2"/>
    <sheet name="soluzione" sheetId="3" r:id="rId3"/>
  </sheets>
  <calcPr calcId="125725" iterate="1"/>
</workbook>
</file>

<file path=xl/calcChain.xml><?xml version="1.0" encoding="utf-8"?>
<calcChain xmlns="http://schemas.openxmlformats.org/spreadsheetml/2006/main">
  <c r="K32" i="2"/>
  <c r="K30"/>
  <c r="J28"/>
  <c r="K28" s="1"/>
  <c r="I34"/>
  <c r="D23" i="3"/>
  <c r="E23" s="1"/>
  <c r="E21"/>
  <c r="D21"/>
  <c r="D19"/>
  <c r="C19"/>
  <c r="C11"/>
  <c r="C23" s="1"/>
  <c r="K34" i="2" l="1"/>
  <c r="E19" i="3"/>
  <c r="E25" s="1"/>
  <c r="E29" s="1"/>
  <c r="C25"/>
  <c r="D32" i="2"/>
  <c r="D30"/>
  <c r="E30" s="1"/>
  <c r="D28"/>
  <c r="E28" s="1"/>
  <c r="C28"/>
  <c r="C20"/>
  <c r="C32" s="1"/>
  <c r="H15" i="1"/>
  <c r="H7"/>
  <c r="H19" s="1"/>
  <c r="H21" s="1"/>
  <c r="C15"/>
  <c r="J13"/>
  <c r="E13"/>
  <c r="J17"/>
  <c r="E17"/>
  <c r="C7"/>
  <c r="C19" s="1"/>
  <c r="J34" i="2" l="1"/>
  <c r="K38"/>
  <c r="D25" i="3"/>
  <c r="E32" i="2"/>
  <c r="E34" s="1"/>
  <c r="E38" s="1"/>
  <c r="C34"/>
  <c r="J15" i="1"/>
  <c r="E19"/>
  <c r="J19"/>
  <c r="E15"/>
  <c r="C21"/>
  <c r="D34" i="2" l="1"/>
  <c r="E21" i="1"/>
  <c r="E23" s="1"/>
  <c r="J21"/>
  <c r="I21" s="1"/>
  <c r="J23" l="1"/>
  <c r="D21"/>
</calcChain>
</file>

<file path=xl/sharedStrings.xml><?xml version="1.0" encoding="utf-8"?>
<sst xmlns="http://schemas.openxmlformats.org/spreadsheetml/2006/main" count="81" uniqueCount="33">
  <si>
    <t>rim. Inz.</t>
  </si>
  <si>
    <t>q.tà</t>
  </si>
  <si>
    <t>acquisti</t>
  </si>
  <si>
    <t>consumi</t>
  </si>
  <si>
    <t>rim. Fin.</t>
  </si>
  <si>
    <t>prezzi unitari</t>
  </si>
  <si>
    <t>Ricavi</t>
  </si>
  <si>
    <t>fim. Finali</t>
  </si>
  <si>
    <t>Costo del venduto</t>
  </si>
  <si>
    <t>Conto economico</t>
  </si>
  <si>
    <t>Utile</t>
  </si>
  <si>
    <t>La Rubinetteria Rossi ha sempre ottenuto in passato utili elevati.</t>
  </si>
  <si>
    <t>Le quantità in giacenza sono sempre state di 1000 ton.</t>
  </si>
  <si>
    <t>Nell'ottobre del 2019 si teme che il bilancio possa chiudere con una perdita di 4 milioni di euro</t>
  </si>
  <si>
    <t>La soceità teme che la perdita possa provocare la revoca gli affidamenti bancari, innescando</t>
  </si>
  <si>
    <t>un percorso di crisi che potrebbe portare al fallimento.</t>
  </si>
  <si>
    <t>Come non fare emergere la perdita senza cambiare il criterio di valutazione delle rimanenze ?</t>
  </si>
  <si>
    <t>Bilancio previsto:</t>
  </si>
  <si>
    <t>Le rimanenze erano valutate con il LIFO e la materia prima ottone è in carico ad 1000 euro/ton</t>
  </si>
  <si>
    <t>Negli ultimi anni il prezzo dell'ottone è salito a 5,000 euro / ton</t>
  </si>
  <si>
    <t>Altri costi</t>
  </si>
  <si>
    <t>Consumo ottone</t>
  </si>
  <si>
    <t>acquisti ottone</t>
  </si>
  <si>
    <t>rim. Inz. Ottone</t>
  </si>
  <si>
    <t>fim. Finali ottone</t>
  </si>
  <si>
    <t>Si decide allora di non acquistare più ottone sino alla fine dell'anno</t>
  </si>
  <si>
    <t>mandando a zero il magazzino di ottone</t>
  </si>
  <si>
    <t>Il cambiamento del criterio di valutazione LIFO renderebbe evidente la perdita.</t>
  </si>
  <si>
    <t>val. unit</t>
  </si>
  <si>
    <t>Conto economico LIFO</t>
  </si>
  <si>
    <t>Conto economico con criterio FIFO</t>
  </si>
  <si>
    <t>Se cambiassi il criterio di valutazione il bilancio sarebbe:</t>
  </si>
  <si>
    <t>il cambiamento deve essere riferito all'inizio dell'esercizio ed avere contropartita di riserve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</si>
</sst>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/>
    <xf numFmtId="0" fontId="0" fillId="0" borderId="2" xfId="0" applyBorder="1"/>
    <xf numFmtId="43" fontId="0" fillId="0" borderId="1" xfId="1" applyFont="1" applyBorder="1" applyAlignment="1"/>
    <xf numFmtId="43" fontId="3" fillId="0" borderId="3" xfId="1" applyFont="1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/>
    <xf numFmtId="43" fontId="0" fillId="0" borderId="5" xfId="1" applyFont="1" applyBorder="1" applyAlignment="1">
      <alignment horizontal="center"/>
    </xf>
    <xf numFmtId="43" fontId="0" fillId="0" borderId="5" xfId="1" applyFont="1" applyBorder="1" applyAlignment="1"/>
    <xf numFmtId="0" fontId="0" fillId="0" borderId="6" xfId="0" applyBorder="1"/>
    <xf numFmtId="0" fontId="0" fillId="0" borderId="7" xfId="0" applyBorder="1" applyAlignment="1">
      <alignment horizontal="center"/>
    </xf>
    <xf numFmtId="43" fontId="0" fillId="0" borderId="7" xfId="1" applyFont="1" applyBorder="1" applyAlignment="1"/>
    <xf numFmtId="43" fontId="0" fillId="0" borderId="8" xfId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43" fontId="3" fillId="0" borderId="0" xfId="1" applyFont="1" applyBorder="1" applyAlignment="1"/>
    <xf numFmtId="43" fontId="2" fillId="0" borderId="0" xfId="1" applyFont="1" applyBorder="1" applyAlignme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tabSelected="1" workbookViewId="0">
      <selection activeCell="E16" sqref="E16"/>
    </sheetView>
  </sheetViews>
  <sheetFormatPr defaultRowHeight="15"/>
  <cols>
    <col min="2" max="2" width="18.140625" customWidth="1"/>
    <col min="3" max="3" width="9.140625" style="1"/>
    <col min="4" max="4" width="8.7109375" style="4" customWidth="1"/>
    <col min="5" max="5" width="11.5703125" style="3" bestFit="1" customWidth="1"/>
    <col min="6" max="6" width="3" customWidth="1"/>
    <col min="7" max="7" width="18" customWidth="1"/>
    <col min="8" max="8" width="5.85546875" customWidth="1"/>
    <col min="9" max="9" width="9.28515625" customWidth="1"/>
    <col min="10" max="10" width="13.5703125" customWidth="1"/>
  </cols>
  <sheetData>
    <row r="1" spans="2:10">
      <c r="B1" s="17"/>
      <c r="G1" s="17"/>
    </row>
    <row r="3" spans="2:10">
      <c r="C3" s="1" t="s">
        <v>1</v>
      </c>
      <c r="D3" s="4" t="s">
        <v>5</v>
      </c>
      <c r="H3" s="1" t="s">
        <v>1</v>
      </c>
      <c r="I3" s="4" t="s">
        <v>5</v>
      </c>
      <c r="J3" s="3"/>
    </row>
    <row r="4" spans="2:10">
      <c r="B4" t="s">
        <v>0</v>
      </c>
      <c r="C4" s="1">
        <v>1000</v>
      </c>
      <c r="D4" s="4">
        <v>15</v>
      </c>
      <c r="G4" t="s">
        <v>0</v>
      </c>
      <c r="H4" s="1">
        <v>1000</v>
      </c>
      <c r="I4" s="4">
        <v>15</v>
      </c>
      <c r="J4" s="3"/>
    </row>
    <row r="5" spans="2:10">
      <c r="B5" t="s">
        <v>2</v>
      </c>
      <c r="C5" s="1">
        <v>4000</v>
      </c>
      <c r="D5" s="4">
        <v>80</v>
      </c>
      <c r="G5" t="s">
        <v>2</v>
      </c>
      <c r="H5" s="1">
        <v>3000</v>
      </c>
      <c r="I5" s="4">
        <v>80</v>
      </c>
      <c r="J5" s="3"/>
    </row>
    <row r="6" spans="2:10">
      <c r="B6" t="s">
        <v>3</v>
      </c>
      <c r="C6" s="1">
        <v>4000</v>
      </c>
      <c r="G6" t="s">
        <v>3</v>
      </c>
      <c r="H6" s="1">
        <v>4000</v>
      </c>
      <c r="I6" s="4"/>
      <c r="J6" s="3"/>
    </row>
    <row r="7" spans="2:10">
      <c r="B7" t="s">
        <v>4</v>
      </c>
      <c r="C7" s="2">
        <f>+C4+C5-C6</f>
        <v>1000</v>
      </c>
      <c r="G7" t="s">
        <v>4</v>
      </c>
      <c r="H7" s="2">
        <f>+H4+H5-H6</f>
        <v>0</v>
      </c>
      <c r="I7" s="4"/>
      <c r="J7" s="3"/>
    </row>
    <row r="8" spans="2:10">
      <c r="C8" s="2"/>
      <c r="H8" s="2"/>
    </row>
    <row r="9" spans="2:10">
      <c r="B9" s="18" t="s">
        <v>9</v>
      </c>
      <c r="C9" s="4"/>
      <c r="H9" s="4"/>
    </row>
    <row r="10" spans="2:10">
      <c r="C10" s="4"/>
      <c r="H10" s="4"/>
    </row>
    <row r="11" spans="2:10">
      <c r="B11" s="5"/>
      <c r="C11" s="2"/>
      <c r="D11" s="6"/>
      <c r="E11" s="7"/>
      <c r="G11" s="5"/>
      <c r="H11" s="2"/>
      <c r="I11" s="6"/>
      <c r="J11" s="7"/>
    </row>
    <row r="12" spans="2:10">
      <c r="B12" s="8"/>
      <c r="C12" s="9"/>
      <c r="D12" s="10"/>
      <c r="E12" s="11"/>
      <c r="G12" s="8"/>
      <c r="H12" s="9"/>
      <c r="I12" s="10"/>
      <c r="J12" s="11"/>
    </row>
    <row r="13" spans="2:10">
      <c r="B13" s="8" t="s">
        <v>6</v>
      </c>
      <c r="C13" s="9">
        <v>4000</v>
      </c>
      <c r="D13" s="10">
        <v>90</v>
      </c>
      <c r="E13" s="12">
        <f>+D13*C13</f>
        <v>360000</v>
      </c>
      <c r="G13" s="8" t="s">
        <v>6</v>
      </c>
      <c r="H13" s="9">
        <v>4000</v>
      </c>
      <c r="I13" s="10">
        <v>90</v>
      </c>
      <c r="J13" s="12">
        <f>+I13*H13</f>
        <v>360000</v>
      </c>
    </row>
    <row r="14" spans="2:10">
      <c r="B14" s="8"/>
      <c r="C14" s="9"/>
      <c r="D14" s="10"/>
      <c r="E14" s="12"/>
      <c r="G14" s="8"/>
      <c r="H14" s="9"/>
      <c r="I14" s="10"/>
      <c r="J14" s="12"/>
    </row>
    <row r="15" spans="2:10">
      <c r="B15" s="8" t="s">
        <v>2</v>
      </c>
      <c r="C15" s="9">
        <f>+C5</f>
        <v>4000</v>
      </c>
      <c r="D15" s="10">
        <v>80</v>
      </c>
      <c r="E15" s="12">
        <f>+D15*C15</f>
        <v>320000</v>
      </c>
      <c r="G15" s="8" t="s">
        <v>2</v>
      </c>
      <c r="H15" s="9">
        <f>+H5</f>
        <v>3000</v>
      </c>
      <c r="I15" s="10">
        <v>80</v>
      </c>
      <c r="J15" s="12">
        <f>+I15*H15</f>
        <v>240000</v>
      </c>
    </row>
    <row r="16" spans="2:10">
      <c r="B16" s="8"/>
      <c r="C16" s="9"/>
      <c r="D16" s="10"/>
      <c r="E16" s="11"/>
      <c r="G16" s="8"/>
      <c r="H16" s="9"/>
      <c r="I16" s="10"/>
      <c r="J16" s="11"/>
    </row>
    <row r="17" spans="2:10">
      <c r="B17" s="8" t="s">
        <v>0</v>
      </c>
      <c r="C17" s="9">
        <v>1000</v>
      </c>
      <c r="D17" s="10">
        <v>15</v>
      </c>
      <c r="E17" s="12">
        <f>+D17*C17</f>
        <v>15000</v>
      </c>
      <c r="G17" s="8" t="s">
        <v>0</v>
      </c>
      <c r="H17" s="9">
        <v>1000</v>
      </c>
      <c r="I17" s="10">
        <v>15</v>
      </c>
      <c r="J17" s="12">
        <f>+I17*H17</f>
        <v>15000</v>
      </c>
    </row>
    <row r="18" spans="2:10">
      <c r="B18" s="8"/>
      <c r="C18" s="9"/>
      <c r="D18" s="10"/>
      <c r="E18" s="11"/>
      <c r="G18" s="8"/>
      <c r="H18" s="9"/>
      <c r="I18" s="10"/>
      <c r="J18" s="11"/>
    </row>
    <row r="19" spans="2:10">
      <c r="B19" s="8" t="s">
        <v>7</v>
      </c>
      <c r="C19" s="9">
        <f>-C7</f>
        <v>-1000</v>
      </c>
      <c r="D19" s="10">
        <v>15</v>
      </c>
      <c r="E19" s="12">
        <f>+D19*C19</f>
        <v>-15000</v>
      </c>
      <c r="G19" s="8" t="s">
        <v>7</v>
      </c>
      <c r="H19" s="9">
        <f>-H7</f>
        <v>0</v>
      </c>
      <c r="I19" s="10">
        <v>15</v>
      </c>
      <c r="J19" s="12">
        <f>+I19*H19</f>
        <v>0</v>
      </c>
    </row>
    <row r="20" spans="2:10">
      <c r="B20" s="8"/>
      <c r="C20" s="9"/>
      <c r="D20" s="10"/>
      <c r="E20" s="11"/>
      <c r="G20" s="8"/>
      <c r="H20" s="9"/>
      <c r="I20" s="10"/>
      <c r="J20" s="11"/>
    </row>
    <row r="21" spans="2:10">
      <c r="B21" s="8" t="s">
        <v>8</v>
      </c>
      <c r="C21" s="9">
        <f>SUM(C15:C20)</f>
        <v>4000</v>
      </c>
      <c r="D21" s="10">
        <f>+E21/C21</f>
        <v>80</v>
      </c>
      <c r="E21" s="11">
        <f>SUM(E15:E20)</f>
        <v>320000</v>
      </c>
      <c r="G21" s="8" t="s">
        <v>8</v>
      </c>
      <c r="H21" s="9">
        <f>SUM(H15:H20)</f>
        <v>4000</v>
      </c>
      <c r="I21" s="10">
        <f>+J21/H21</f>
        <v>63.75</v>
      </c>
      <c r="J21" s="11">
        <f>SUM(J15:J20)</f>
        <v>255000</v>
      </c>
    </row>
    <row r="22" spans="2:10">
      <c r="B22" s="8"/>
      <c r="C22" s="9"/>
      <c r="D22" s="10"/>
      <c r="E22" s="11"/>
      <c r="G22" s="8"/>
      <c r="H22" s="9"/>
      <c r="I22" s="10"/>
      <c r="J22" s="11"/>
    </row>
    <row r="23" spans="2:10">
      <c r="B23" s="13" t="s">
        <v>10</v>
      </c>
      <c r="C23" s="14"/>
      <c r="D23" s="15"/>
      <c r="E23" s="16">
        <f>+E13-E21</f>
        <v>40000</v>
      </c>
      <c r="G23" s="13" t="s">
        <v>10</v>
      </c>
      <c r="H23" s="14"/>
      <c r="I23" s="15"/>
      <c r="J23" s="16">
        <f>+J13-J21</f>
        <v>105000</v>
      </c>
    </row>
    <row r="26" spans="2:10">
      <c r="B26" s="18"/>
    </row>
    <row r="28" spans="2:10">
      <c r="J28" s="3"/>
    </row>
  </sheetData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M38"/>
  <sheetViews>
    <sheetView topLeftCell="A28" workbookViewId="0">
      <selection activeCell="C30" sqref="C30"/>
    </sheetView>
  </sheetViews>
  <sheetFormatPr defaultRowHeight="15"/>
  <cols>
    <col min="2" max="2" width="20.5703125" customWidth="1"/>
    <col min="4" max="4" width="9.5703125" bestFit="1" customWidth="1"/>
    <col min="5" max="5" width="18.85546875" customWidth="1"/>
    <col min="8" max="8" width="17.140625" customWidth="1"/>
    <col min="9" max="9" width="11.28515625" customWidth="1"/>
    <col min="10" max="10" width="13.42578125" customWidth="1"/>
    <col min="11" max="11" width="17.5703125" customWidth="1"/>
  </cols>
  <sheetData>
    <row r="3" spans="2:8">
      <c r="B3" t="s">
        <v>11</v>
      </c>
    </row>
    <row r="4" spans="2:8">
      <c r="B4" t="s">
        <v>18</v>
      </c>
    </row>
    <row r="5" spans="2:8">
      <c r="B5" t="s">
        <v>19</v>
      </c>
    </row>
    <row r="6" spans="2:8">
      <c r="B6" t="s">
        <v>12</v>
      </c>
    </row>
    <row r="7" spans="2:8">
      <c r="B7" t="s">
        <v>13</v>
      </c>
    </row>
    <row r="8" spans="2:8">
      <c r="B8" t="s">
        <v>14</v>
      </c>
    </row>
    <row r="9" spans="2:8">
      <c r="B9" t="s">
        <v>15</v>
      </c>
    </row>
    <row r="10" spans="2:8">
      <c r="B10" t="s">
        <v>27</v>
      </c>
    </row>
    <row r="11" spans="2:8">
      <c r="B11" t="s">
        <v>16</v>
      </c>
    </row>
    <row r="13" spans="2:8">
      <c r="B13" t="s">
        <v>17</v>
      </c>
      <c r="H13" t="s">
        <v>31</v>
      </c>
    </row>
    <row r="16" spans="2:8">
      <c r="C16" s="1" t="s">
        <v>1</v>
      </c>
      <c r="D16" s="4" t="s">
        <v>5</v>
      </c>
      <c r="E16" s="3"/>
    </row>
    <row r="17" spans="2:13">
      <c r="B17" t="s">
        <v>0</v>
      </c>
      <c r="C17" s="1">
        <v>1000</v>
      </c>
      <c r="D17" s="4">
        <v>1000</v>
      </c>
      <c r="E17" s="3"/>
    </row>
    <row r="18" spans="2:13">
      <c r="B18" t="s">
        <v>2</v>
      </c>
      <c r="C18" s="1">
        <v>6000</v>
      </c>
      <c r="D18" s="4">
        <v>5000</v>
      </c>
      <c r="E18" s="3"/>
    </row>
    <row r="19" spans="2:13">
      <c r="B19" t="s">
        <v>3</v>
      </c>
      <c r="C19" s="1">
        <v>6000</v>
      </c>
      <c r="D19" s="4"/>
      <c r="E19" s="3"/>
    </row>
    <row r="20" spans="2:13">
      <c r="B20" t="s">
        <v>4</v>
      </c>
      <c r="C20" s="2">
        <f>+C17+C18-C19</f>
        <v>1000</v>
      </c>
      <c r="D20" s="4"/>
      <c r="E20" s="3"/>
    </row>
    <row r="21" spans="2:13">
      <c r="C21" s="2"/>
      <c r="D21" s="4"/>
      <c r="E21" s="3"/>
    </row>
    <row r="22" spans="2:13">
      <c r="B22" s="18" t="s">
        <v>29</v>
      </c>
      <c r="C22" s="4"/>
      <c r="D22" s="4"/>
      <c r="E22" s="3"/>
      <c r="H22" s="18" t="s">
        <v>30</v>
      </c>
      <c r="I22" s="4"/>
      <c r="J22" s="4"/>
      <c r="K22" s="3"/>
    </row>
    <row r="23" spans="2:13">
      <c r="C23" s="4"/>
      <c r="D23" s="4"/>
      <c r="E23" s="3"/>
      <c r="I23" s="4"/>
      <c r="J23" s="4"/>
      <c r="K23" s="3"/>
    </row>
    <row r="24" spans="2:13">
      <c r="B24" s="5"/>
      <c r="C24" s="2"/>
      <c r="D24" s="6"/>
      <c r="E24" s="7"/>
      <c r="H24" s="5"/>
      <c r="I24" s="2"/>
      <c r="J24" s="6"/>
      <c r="K24" s="7"/>
    </row>
    <row r="25" spans="2:13">
      <c r="B25" s="8"/>
      <c r="C25" s="9" t="s">
        <v>1</v>
      </c>
      <c r="D25" s="10" t="s">
        <v>28</v>
      </c>
      <c r="E25" s="11"/>
      <c r="H25" s="8"/>
      <c r="I25" s="9" t="s">
        <v>1</v>
      </c>
      <c r="J25" s="10" t="s">
        <v>28</v>
      </c>
      <c r="K25" s="11"/>
    </row>
    <row r="26" spans="2:13">
      <c r="B26" s="8" t="s">
        <v>6</v>
      </c>
      <c r="C26" s="9"/>
      <c r="D26" s="10"/>
      <c r="E26" s="12">
        <v>51000000</v>
      </c>
      <c r="H26" s="8" t="s">
        <v>6</v>
      </c>
      <c r="I26" s="9"/>
      <c r="J26" s="10"/>
      <c r="K26" s="12">
        <v>51000000</v>
      </c>
    </row>
    <row r="27" spans="2:13">
      <c r="B27" s="8"/>
      <c r="C27" s="9"/>
      <c r="D27" s="10"/>
      <c r="E27" s="12"/>
      <c r="H27" s="8"/>
      <c r="I27" s="9"/>
      <c r="J27" s="10"/>
      <c r="K27" s="12"/>
    </row>
    <row r="28" spans="2:13">
      <c r="B28" s="8" t="s">
        <v>22</v>
      </c>
      <c r="C28" s="9">
        <f>+C18</f>
        <v>6000</v>
      </c>
      <c r="D28" s="10">
        <f>+D18</f>
        <v>5000</v>
      </c>
      <c r="E28" s="12">
        <f>+D28*C28</f>
        <v>30000000</v>
      </c>
      <c r="H28" s="8" t="s">
        <v>22</v>
      </c>
      <c r="I28" s="9">
        <v>6000</v>
      </c>
      <c r="J28" s="10">
        <f>+D28</f>
        <v>5000</v>
      </c>
      <c r="K28" s="12">
        <f>+J28*I28</f>
        <v>30000000</v>
      </c>
    </row>
    <row r="29" spans="2:13">
      <c r="B29" s="8"/>
      <c r="C29" s="9"/>
      <c r="D29" s="10"/>
      <c r="E29" s="11"/>
      <c r="H29" s="8"/>
      <c r="I29" s="9"/>
      <c r="J29" s="10"/>
      <c r="K29" s="11"/>
    </row>
    <row r="30" spans="2:13">
      <c r="B30" s="8" t="s">
        <v>23</v>
      </c>
      <c r="C30" s="9">
        <v>1000</v>
      </c>
      <c r="D30" s="10">
        <f>+D17</f>
        <v>1000</v>
      </c>
      <c r="E30" s="12">
        <f>+D30*C30</f>
        <v>1000000</v>
      </c>
      <c r="H30" s="8" t="s">
        <v>23</v>
      </c>
      <c r="I30" s="9">
        <v>1000</v>
      </c>
      <c r="J30" s="20">
        <v>5000</v>
      </c>
      <c r="K30" s="12">
        <f>+J30*I30</f>
        <v>5000000</v>
      </c>
      <c r="M30" t="s">
        <v>32</v>
      </c>
    </row>
    <row r="31" spans="2:13">
      <c r="B31" s="8"/>
      <c r="C31" s="9"/>
      <c r="D31" s="10"/>
      <c r="E31" s="11"/>
      <c r="H31" s="8"/>
      <c r="I31" s="9"/>
      <c r="J31" s="10"/>
      <c r="K31" s="11"/>
    </row>
    <row r="32" spans="2:13">
      <c r="B32" s="8" t="s">
        <v>24</v>
      </c>
      <c r="C32" s="9">
        <f>-C20</f>
        <v>-1000</v>
      </c>
      <c r="D32" s="10">
        <f>+D17</f>
        <v>1000</v>
      </c>
      <c r="E32" s="12">
        <f>+D32*C32</f>
        <v>-1000000</v>
      </c>
      <c r="H32" s="8" t="s">
        <v>24</v>
      </c>
      <c r="I32" s="9">
        <v>-1000</v>
      </c>
      <c r="J32" s="19">
        <v>5000</v>
      </c>
      <c r="K32" s="12">
        <f>+J32*I32</f>
        <v>-5000000</v>
      </c>
    </row>
    <row r="33" spans="2:11">
      <c r="B33" s="8"/>
      <c r="C33" s="9"/>
      <c r="D33" s="10"/>
      <c r="E33" s="11"/>
      <c r="H33" s="8"/>
      <c r="I33" s="9"/>
      <c r="J33" s="10"/>
      <c r="K33" s="11"/>
    </row>
    <row r="34" spans="2:11">
      <c r="B34" s="8" t="s">
        <v>21</v>
      </c>
      <c r="C34" s="9">
        <f>SUM(C28:C33)</f>
        <v>6000</v>
      </c>
      <c r="D34" s="10">
        <f>+E34/C34</f>
        <v>5000</v>
      </c>
      <c r="E34" s="11">
        <f>SUM(E28:E33)</f>
        <v>30000000</v>
      </c>
      <c r="H34" s="8" t="s">
        <v>21</v>
      </c>
      <c r="I34" s="9">
        <f>SUM(I28:I33)</f>
        <v>6000</v>
      </c>
      <c r="J34" s="10">
        <f>+K34/I34</f>
        <v>5000</v>
      </c>
      <c r="K34" s="11">
        <f>SUM(K28:K33)</f>
        <v>30000000</v>
      </c>
    </row>
    <row r="35" spans="2:11">
      <c r="B35" s="8"/>
      <c r="C35" s="9"/>
      <c r="D35" s="10"/>
      <c r="E35" s="11"/>
      <c r="H35" s="8"/>
      <c r="I35" s="9"/>
      <c r="J35" s="10"/>
      <c r="K35" s="11"/>
    </row>
    <row r="36" spans="2:11">
      <c r="B36" s="8" t="s">
        <v>20</v>
      </c>
      <c r="C36" s="9"/>
      <c r="D36" s="10"/>
      <c r="E36" s="11">
        <v>25000000</v>
      </c>
      <c r="H36" s="8" t="s">
        <v>20</v>
      </c>
      <c r="I36" s="9"/>
      <c r="J36" s="10"/>
      <c r="K36" s="11">
        <v>25000000</v>
      </c>
    </row>
    <row r="37" spans="2:11">
      <c r="B37" s="8"/>
      <c r="C37" s="9"/>
      <c r="D37" s="10"/>
      <c r="E37" s="11"/>
      <c r="H37" s="8"/>
      <c r="I37" s="9"/>
      <c r="J37" s="10"/>
      <c r="K37" s="11"/>
    </row>
    <row r="38" spans="2:11">
      <c r="B38" s="13" t="s">
        <v>10</v>
      </c>
      <c r="C38" s="14"/>
      <c r="D38" s="15"/>
      <c r="E38" s="16">
        <f>+E26-E34-E36</f>
        <v>-4000000</v>
      </c>
      <c r="H38" s="13" t="s">
        <v>10</v>
      </c>
      <c r="I38" s="14"/>
      <c r="J38" s="15"/>
      <c r="K38" s="16">
        <f>+K26-K34-K36</f>
        <v>-4000000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E29"/>
  <sheetViews>
    <sheetView topLeftCell="A10" workbookViewId="0">
      <selection activeCell="A32" sqref="A32"/>
    </sheetView>
  </sheetViews>
  <sheetFormatPr defaultRowHeight="15"/>
  <cols>
    <col min="2" max="2" width="16.7109375" customWidth="1"/>
    <col min="4" max="4" width="13" customWidth="1"/>
    <col min="5" max="5" width="19.140625" customWidth="1"/>
  </cols>
  <sheetData>
    <row r="4" spans="2:5">
      <c r="B4" t="s">
        <v>25</v>
      </c>
    </row>
    <row r="5" spans="2:5">
      <c r="B5" t="s">
        <v>26</v>
      </c>
    </row>
    <row r="7" spans="2:5">
      <c r="C7" s="1" t="s">
        <v>1</v>
      </c>
      <c r="D7" s="4" t="s">
        <v>5</v>
      </c>
      <c r="E7" s="3"/>
    </row>
    <row r="8" spans="2:5">
      <c r="B8" t="s">
        <v>0</v>
      </c>
      <c r="C8" s="1">
        <v>1000</v>
      </c>
      <c r="D8" s="4">
        <v>1000</v>
      </c>
      <c r="E8" s="3"/>
    </row>
    <row r="9" spans="2:5">
      <c r="B9" t="s">
        <v>2</v>
      </c>
      <c r="C9" s="1">
        <v>5000</v>
      </c>
      <c r="D9" s="4">
        <v>5000</v>
      </c>
      <c r="E9" s="3"/>
    </row>
    <row r="10" spans="2:5">
      <c r="B10" t="s">
        <v>3</v>
      </c>
      <c r="C10" s="1">
        <v>6000</v>
      </c>
      <c r="D10" s="4"/>
      <c r="E10" s="3"/>
    </row>
    <row r="11" spans="2:5">
      <c r="B11" t="s">
        <v>4</v>
      </c>
      <c r="C11" s="2">
        <f>+C8+C9-C10</f>
        <v>0</v>
      </c>
      <c r="D11" s="4"/>
      <c r="E11" s="3"/>
    </row>
    <row r="12" spans="2:5">
      <c r="C12" s="2"/>
      <c r="D12" s="4"/>
      <c r="E12" s="3"/>
    </row>
    <row r="13" spans="2:5">
      <c r="B13" s="18" t="s">
        <v>29</v>
      </c>
      <c r="C13" s="4"/>
      <c r="D13" s="4"/>
      <c r="E13" s="3"/>
    </row>
    <row r="14" spans="2:5">
      <c r="C14" s="4"/>
      <c r="D14" s="4"/>
      <c r="E14" s="3"/>
    </row>
    <row r="15" spans="2:5">
      <c r="B15" s="5"/>
      <c r="C15" s="2"/>
      <c r="D15" s="6"/>
      <c r="E15" s="7"/>
    </row>
    <row r="16" spans="2:5">
      <c r="B16" s="8"/>
      <c r="C16" s="9" t="s">
        <v>1</v>
      </c>
      <c r="D16" s="10" t="s">
        <v>28</v>
      </c>
      <c r="E16" s="11"/>
    </row>
    <row r="17" spans="2:5">
      <c r="B17" s="8" t="s">
        <v>6</v>
      </c>
      <c r="C17" s="9"/>
      <c r="D17" s="10"/>
      <c r="E17" s="12">
        <v>51000000</v>
      </c>
    </row>
    <row r="18" spans="2:5">
      <c r="B18" s="8"/>
      <c r="C18" s="9"/>
      <c r="D18" s="10"/>
      <c r="E18" s="12"/>
    </row>
    <row r="19" spans="2:5">
      <c r="B19" s="8" t="s">
        <v>22</v>
      </c>
      <c r="C19" s="9">
        <f>+C9</f>
        <v>5000</v>
      </c>
      <c r="D19" s="10">
        <f>+D9</f>
        <v>5000</v>
      </c>
      <c r="E19" s="12">
        <f>+D19*C19</f>
        <v>25000000</v>
      </c>
    </row>
    <row r="20" spans="2:5">
      <c r="B20" s="8"/>
      <c r="C20" s="9"/>
      <c r="D20" s="10"/>
      <c r="E20" s="11"/>
    </row>
    <row r="21" spans="2:5">
      <c r="B21" s="8" t="s">
        <v>23</v>
      </c>
      <c r="C21" s="9">
        <v>1000</v>
      </c>
      <c r="D21" s="10">
        <f>+D8</f>
        <v>1000</v>
      </c>
      <c r="E21" s="12">
        <f>+D21*C21</f>
        <v>1000000</v>
      </c>
    </row>
    <row r="22" spans="2:5">
      <c r="B22" s="8"/>
      <c r="C22" s="9"/>
      <c r="D22" s="10"/>
      <c r="E22" s="11"/>
    </row>
    <row r="23" spans="2:5">
      <c r="B23" s="8" t="s">
        <v>24</v>
      </c>
      <c r="C23" s="9">
        <f>-C11</f>
        <v>0</v>
      </c>
      <c r="D23" s="10">
        <f>+D8</f>
        <v>1000</v>
      </c>
      <c r="E23" s="12">
        <f>+D23*C23</f>
        <v>0</v>
      </c>
    </row>
    <row r="24" spans="2:5">
      <c r="B24" s="8"/>
      <c r="C24" s="9"/>
      <c r="D24" s="10"/>
      <c r="E24" s="11"/>
    </row>
    <row r="25" spans="2:5">
      <c r="B25" s="8" t="s">
        <v>21</v>
      </c>
      <c r="C25" s="9">
        <f>SUM(C19:C24)</f>
        <v>6000</v>
      </c>
      <c r="D25" s="10">
        <f>+E25/C25</f>
        <v>4333.333333333333</v>
      </c>
      <c r="E25" s="11">
        <f>SUM(E19:E24)</f>
        <v>26000000</v>
      </c>
    </row>
    <row r="26" spans="2:5">
      <c r="B26" s="8"/>
      <c r="C26" s="9"/>
      <c r="D26" s="10"/>
      <c r="E26" s="11"/>
    </row>
    <row r="27" spans="2:5">
      <c r="B27" s="8" t="s">
        <v>20</v>
      </c>
      <c r="C27" s="9"/>
      <c r="D27" s="10"/>
      <c r="E27" s="11">
        <v>25000000</v>
      </c>
    </row>
    <row r="28" spans="2:5">
      <c r="B28" s="8"/>
      <c r="C28" s="9"/>
      <c r="D28" s="10"/>
      <c r="E28" s="11"/>
    </row>
    <row r="29" spans="2:5">
      <c r="B29" s="13" t="s">
        <v>10</v>
      </c>
      <c r="C29" s="14"/>
      <c r="D29" s="15"/>
      <c r="E29" s="16">
        <f>+E17-E25-E27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ESEMPIO</vt:lpstr>
      <vt:lpstr>CASO</vt:lpstr>
      <vt:lpstr>soluzione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dcterms:created xsi:type="dcterms:W3CDTF">2020-03-07T16:06:34Z</dcterms:created>
  <dcterms:modified xsi:type="dcterms:W3CDTF">2020-03-07T16:58:44Z</dcterms:modified>
</cp:coreProperties>
</file>