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UNIVERSI\Ragioneria\"/>
    </mc:Choice>
  </mc:AlternateContent>
  <bookViews>
    <workbookView xWindow="0" yWindow="0" windowWidth="15360" windowHeight="7755" activeTab="2"/>
  </bookViews>
  <sheets>
    <sheet name="FIFO" sheetId="1" r:id="rId1"/>
    <sheet name="LIFO DI PERIODO" sheetId="2" r:id="rId2"/>
    <sheet name="LIFO CONTINUO" sheetId="3" r:id="rId3"/>
    <sheet name="LIFO A SCATTI" sheetId="4" r:id="rId4"/>
    <sheet name="CMP DI PERIODO" sheetId="5" r:id="rId5"/>
    <sheet name="CMP PER MOV" sheetId="6" r:id="rId6"/>
  </sheets>
  <definedNames>
    <definedName name="_xlnm.Print_Area" localSheetId="2">'LIFO CONTINUO'!$A$3:$C$14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6" l="1"/>
  <c r="D7" i="6"/>
  <c r="E6" i="6"/>
  <c r="E7" i="6" s="1"/>
  <c r="E8" i="6" s="1"/>
  <c r="E9" i="6" s="1"/>
  <c r="E10" i="6" s="1"/>
  <c r="E11" i="6" s="1"/>
  <c r="E12" i="6" s="1"/>
  <c r="D6" i="6"/>
  <c r="F6" i="6" s="1"/>
  <c r="C6" i="6"/>
  <c r="F5" i="6"/>
  <c r="E5" i="6"/>
  <c r="D5" i="6"/>
  <c r="F4" i="6"/>
  <c r="E4" i="6"/>
  <c r="D4" i="6"/>
  <c r="B13" i="6"/>
  <c r="A9" i="6"/>
  <c r="A10" i="6" s="1"/>
  <c r="A12" i="6" s="1"/>
  <c r="A7" i="6"/>
  <c r="G13" i="5"/>
  <c r="F13" i="5"/>
  <c r="E13" i="5"/>
  <c r="E12" i="5"/>
  <c r="E10" i="5"/>
  <c r="E9" i="5"/>
  <c r="E7" i="5"/>
  <c r="E5" i="5"/>
  <c r="E4" i="5"/>
  <c r="D13" i="5"/>
  <c r="D12" i="5"/>
  <c r="D10" i="5"/>
  <c r="D9" i="5"/>
  <c r="D7" i="5"/>
  <c r="D5" i="5"/>
  <c r="D4" i="5"/>
  <c r="B13" i="5"/>
  <c r="A9" i="5"/>
  <c r="A10" i="5" s="1"/>
  <c r="A12" i="5" s="1"/>
  <c r="A7" i="5"/>
  <c r="E13" i="4"/>
  <c r="E5" i="4"/>
  <c r="I13" i="4"/>
  <c r="H13" i="4"/>
  <c r="H12" i="4"/>
  <c r="H10" i="4"/>
  <c r="H9" i="4"/>
  <c r="H7" i="4"/>
  <c r="H5" i="4"/>
  <c r="G13" i="4"/>
  <c r="G12" i="4"/>
  <c r="G10" i="4"/>
  <c r="G9" i="4"/>
  <c r="G7" i="4"/>
  <c r="G5" i="4"/>
  <c r="E4" i="4"/>
  <c r="B13" i="4"/>
  <c r="A9" i="4"/>
  <c r="A10" i="4" s="1"/>
  <c r="A12" i="4" s="1"/>
  <c r="A7" i="4"/>
  <c r="J13" i="3"/>
  <c r="J12" i="3"/>
  <c r="J9" i="3"/>
  <c r="J5" i="3"/>
  <c r="J4" i="3"/>
  <c r="I13" i="3"/>
  <c r="I10" i="3"/>
  <c r="I9" i="3"/>
  <c r="D5" i="3"/>
  <c r="B13" i="3"/>
  <c r="A9" i="3"/>
  <c r="A10" i="3" s="1"/>
  <c r="A12" i="3" s="1"/>
  <c r="A7" i="3"/>
  <c r="G13" i="2"/>
  <c r="G5" i="2"/>
  <c r="G4" i="2"/>
  <c r="F5" i="2"/>
  <c r="F4" i="2"/>
  <c r="E13" i="2"/>
  <c r="B13" i="2"/>
  <c r="A9" i="2"/>
  <c r="A10" i="2" s="1"/>
  <c r="A12" i="2" s="1"/>
  <c r="A7" i="2"/>
  <c r="G13" i="1"/>
  <c r="G12" i="1"/>
  <c r="G10" i="1"/>
  <c r="G9" i="1"/>
  <c r="G7" i="1"/>
  <c r="F12" i="1"/>
  <c r="F10" i="1"/>
  <c r="F9" i="1"/>
  <c r="F7" i="1"/>
  <c r="E13" i="1"/>
  <c r="B13" i="1"/>
  <c r="A12" i="1"/>
  <c r="A10" i="1"/>
  <c r="A9" i="1"/>
  <c r="A7" i="1"/>
  <c r="F7" i="6" l="1"/>
  <c r="C8" i="6" s="1"/>
  <c r="D8" i="6" s="1"/>
  <c r="F8" i="6" l="1"/>
  <c r="D9" i="6"/>
  <c r="D10" i="6" l="1"/>
  <c r="F9" i="6"/>
  <c r="F10" i="6" l="1"/>
  <c r="C11" i="6" s="1"/>
  <c r="D11" i="6"/>
  <c r="D12" i="6" l="1"/>
  <c r="F12" i="6" s="1"/>
  <c r="F11" i="6"/>
</calcChain>
</file>

<file path=xl/sharedStrings.xml><?xml version="1.0" encoding="utf-8"?>
<sst xmlns="http://schemas.openxmlformats.org/spreadsheetml/2006/main" count="48" uniqueCount="11">
  <si>
    <t>rim. Iniz.</t>
  </si>
  <si>
    <t>q.tà</t>
  </si>
  <si>
    <t>costo</t>
  </si>
  <si>
    <t>prelievo</t>
  </si>
  <si>
    <t>rim finale</t>
  </si>
  <si>
    <t>FIFO</t>
  </si>
  <si>
    <t>LIFO DI PERIODO</t>
  </si>
  <si>
    <t>LIFO CONTINUO PER MOVIMENTO</t>
  </si>
  <si>
    <t>LIFO A SCATTI ANNUALE</t>
  </si>
  <si>
    <t>COSTO MEDIO PONDERATO DI PERIODO</t>
  </si>
  <si>
    <t>COSTO MEDIO PONDERATO PER MOVIMENTO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</si>
</sst>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43" fontId="0" fillId="0" borderId="0" xfId="1" applyFont="1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1" xfId="0" applyBorder="1" applyAlignment="1">
      <alignment horizontal="center"/>
    </xf>
    <xf numFmtId="0" fontId="2" fillId="0" borderId="0" xfId="0" applyFont="1"/>
    <xf numFmtId="43" fontId="0" fillId="0" borderId="0" xfId="0" applyNumberFormat="1"/>
    <xf numFmtId="43" fontId="0" fillId="0" borderId="0" xfId="1" applyFont="1"/>
    <xf numFmtId="43" fontId="0" fillId="0" borderId="1" xfId="1" applyFont="1" applyBorder="1" applyAlignment="1">
      <alignment horizontal="center"/>
    </xf>
    <xf numFmtId="43" fontId="0" fillId="0" borderId="1" xfId="0" applyNumberFormat="1" applyBorder="1"/>
    <xf numFmtId="43" fontId="2" fillId="0" borderId="0" xfId="0" applyNumberFormat="1" applyFont="1"/>
    <xf numFmtId="43" fontId="2" fillId="0" borderId="0" xfId="1" applyFont="1"/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3"/>
  <sheetViews>
    <sheetView zoomScale="140" zoomScaleNormal="140" workbookViewId="0">
      <selection activeCell="A16" sqref="A16"/>
    </sheetView>
  </sheetViews>
  <sheetFormatPr defaultRowHeight="15" x14ac:dyDescent="0.25"/>
  <cols>
    <col min="1" max="1" width="13.7109375" style="1" customWidth="1"/>
    <col min="2" max="2" width="9.140625" style="1"/>
    <col min="3" max="3" width="9.140625" style="2"/>
    <col min="7" max="7" width="12.7109375" style="7" bestFit="1" customWidth="1"/>
  </cols>
  <sheetData>
    <row r="2" spans="1:7" x14ac:dyDescent="0.25">
      <c r="E2" s="5" t="s">
        <v>5</v>
      </c>
    </row>
    <row r="3" spans="1:7" x14ac:dyDescent="0.25">
      <c r="B3" s="1" t="s">
        <v>1</v>
      </c>
      <c r="C3" s="2" t="s">
        <v>2</v>
      </c>
    </row>
    <row r="4" spans="1:7" x14ac:dyDescent="0.25">
      <c r="A4" s="1" t="s">
        <v>0</v>
      </c>
      <c r="B4" s="1">
        <v>1000</v>
      </c>
      <c r="C4" s="2">
        <v>25</v>
      </c>
    </row>
    <row r="5" spans="1:7" x14ac:dyDescent="0.25">
      <c r="A5" s="3">
        <v>43485</v>
      </c>
      <c r="B5" s="1">
        <v>1500</v>
      </c>
      <c r="C5" s="2">
        <v>28</v>
      </c>
    </row>
    <row r="6" spans="1:7" x14ac:dyDescent="0.25">
      <c r="A6" s="1" t="s">
        <v>3</v>
      </c>
      <c r="B6" s="1">
        <v>-500</v>
      </c>
    </row>
    <row r="7" spans="1:7" x14ac:dyDescent="0.25">
      <c r="A7" s="3">
        <f>+A5+40</f>
        <v>43525</v>
      </c>
      <c r="B7" s="1">
        <v>2000</v>
      </c>
      <c r="C7" s="2">
        <v>30</v>
      </c>
      <c r="E7">
        <v>300</v>
      </c>
      <c r="F7" s="6">
        <f>+C7</f>
        <v>30</v>
      </c>
      <c r="G7" s="7">
        <f>+F7*E7</f>
        <v>9000</v>
      </c>
    </row>
    <row r="8" spans="1:7" x14ac:dyDescent="0.25">
      <c r="A8" s="1" t="s">
        <v>3</v>
      </c>
      <c r="B8" s="1">
        <v>-2500</v>
      </c>
    </row>
    <row r="9" spans="1:7" x14ac:dyDescent="0.25">
      <c r="A9" s="3">
        <f>+A7+50</f>
        <v>43575</v>
      </c>
      <c r="B9" s="1">
        <v>500</v>
      </c>
      <c r="C9" s="2">
        <v>31</v>
      </c>
      <c r="E9">
        <v>500</v>
      </c>
      <c r="F9" s="6">
        <f>+C9</f>
        <v>31</v>
      </c>
      <c r="G9" s="7">
        <f t="shared" ref="G9:G12" si="0">+F9*E9</f>
        <v>15500</v>
      </c>
    </row>
    <row r="10" spans="1:7" x14ac:dyDescent="0.25">
      <c r="A10" s="3">
        <f>+A9+10</f>
        <v>43585</v>
      </c>
      <c r="B10" s="1">
        <v>1000</v>
      </c>
      <c r="C10" s="2">
        <v>29</v>
      </c>
      <c r="E10">
        <v>1000</v>
      </c>
      <c r="F10" s="6">
        <f>+C10</f>
        <v>29</v>
      </c>
      <c r="G10" s="7">
        <f t="shared" si="0"/>
        <v>29000</v>
      </c>
    </row>
    <row r="11" spans="1:7" x14ac:dyDescent="0.25">
      <c r="A11" s="1" t="s">
        <v>3</v>
      </c>
      <c r="B11" s="1">
        <v>-1200</v>
      </c>
    </row>
    <row r="12" spans="1:7" x14ac:dyDescent="0.25">
      <c r="A12" s="3">
        <f>+A10+50</f>
        <v>43635</v>
      </c>
      <c r="B12" s="1">
        <v>500</v>
      </c>
      <c r="C12" s="2">
        <v>32</v>
      </c>
      <c r="E12">
        <v>500</v>
      </c>
      <c r="F12" s="6">
        <f>+C12</f>
        <v>32</v>
      </c>
      <c r="G12" s="7">
        <f t="shared" si="0"/>
        <v>16000</v>
      </c>
    </row>
    <row r="13" spans="1:7" x14ac:dyDescent="0.25">
      <c r="A13" s="1" t="s">
        <v>4</v>
      </c>
      <c r="B13" s="4">
        <f>SUM(B4:B12)</f>
        <v>2300</v>
      </c>
      <c r="E13" s="4">
        <f>SUM(E4:E12)</f>
        <v>2300</v>
      </c>
      <c r="G13" s="8">
        <f>SUM(G4:G12)</f>
        <v>69500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3"/>
  <sheetViews>
    <sheetView zoomScale="140" zoomScaleNormal="140" workbookViewId="0">
      <selection activeCell="B12" sqref="B12"/>
    </sheetView>
  </sheetViews>
  <sheetFormatPr defaultRowHeight="15" x14ac:dyDescent="0.25"/>
  <cols>
    <col min="1" max="1" width="13.7109375" style="1" customWidth="1"/>
    <col min="2" max="2" width="9.140625" style="1"/>
    <col min="3" max="3" width="9.140625" style="2"/>
    <col min="7" max="7" width="12.7109375" style="7" bestFit="1" customWidth="1"/>
  </cols>
  <sheetData>
    <row r="2" spans="1:7" x14ac:dyDescent="0.25">
      <c r="E2" s="5" t="s">
        <v>6</v>
      </c>
    </row>
    <row r="3" spans="1:7" x14ac:dyDescent="0.25">
      <c r="B3" s="1" t="s">
        <v>1</v>
      </c>
      <c r="C3" s="2" t="s">
        <v>2</v>
      </c>
    </row>
    <row r="4" spans="1:7" x14ac:dyDescent="0.25">
      <c r="A4" s="1" t="s">
        <v>0</v>
      </c>
      <c r="B4" s="1">
        <v>1000</v>
      </c>
      <c r="C4" s="2">
        <v>25</v>
      </c>
      <c r="E4">
        <v>1000</v>
      </c>
      <c r="F4" s="6">
        <f>+C4</f>
        <v>25</v>
      </c>
      <c r="G4" s="7">
        <f>+F4*E4</f>
        <v>25000</v>
      </c>
    </row>
    <row r="5" spans="1:7" x14ac:dyDescent="0.25">
      <c r="A5" s="3">
        <v>43485</v>
      </c>
      <c r="B5" s="1">
        <v>1500</v>
      </c>
      <c r="C5" s="2">
        <v>28</v>
      </c>
      <c r="E5">
        <v>1300</v>
      </c>
      <c r="F5" s="6">
        <f>+C5</f>
        <v>28</v>
      </c>
      <c r="G5" s="7">
        <f>+F5*E5</f>
        <v>36400</v>
      </c>
    </row>
    <row r="6" spans="1:7" x14ac:dyDescent="0.25">
      <c r="A6" s="1" t="s">
        <v>3</v>
      </c>
      <c r="B6" s="1">
        <v>-500</v>
      </c>
    </row>
    <row r="7" spans="1:7" x14ac:dyDescent="0.25">
      <c r="A7" s="3">
        <f>+A5+40</f>
        <v>43525</v>
      </c>
      <c r="B7" s="1">
        <v>2000</v>
      </c>
      <c r="C7" s="2">
        <v>30</v>
      </c>
      <c r="F7" s="6"/>
    </row>
    <row r="8" spans="1:7" x14ac:dyDescent="0.25">
      <c r="A8" s="1" t="s">
        <v>3</v>
      </c>
      <c r="B8" s="1">
        <v>-2500</v>
      </c>
    </row>
    <row r="9" spans="1:7" x14ac:dyDescent="0.25">
      <c r="A9" s="3">
        <f>+A7+50</f>
        <v>43575</v>
      </c>
      <c r="B9" s="1">
        <v>500</v>
      </c>
      <c r="C9" s="2">
        <v>31</v>
      </c>
      <c r="F9" s="6"/>
    </row>
    <row r="10" spans="1:7" x14ac:dyDescent="0.25">
      <c r="A10" s="3">
        <f>+A9+10</f>
        <v>43585</v>
      </c>
      <c r="B10" s="1">
        <v>1000</v>
      </c>
      <c r="C10" s="2">
        <v>29</v>
      </c>
      <c r="F10" s="6"/>
    </row>
    <row r="11" spans="1:7" x14ac:dyDescent="0.25">
      <c r="A11" s="1" t="s">
        <v>3</v>
      </c>
      <c r="B11" s="1">
        <v>-1200</v>
      </c>
    </row>
    <row r="12" spans="1:7" x14ac:dyDescent="0.25">
      <c r="A12" s="3">
        <f>+A10+50</f>
        <v>43635</v>
      </c>
      <c r="B12" s="1">
        <v>500</v>
      </c>
      <c r="C12" s="2">
        <v>32</v>
      </c>
      <c r="F12" s="6"/>
    </row>
    <row r="13" spans="1:7" x14ac:dyDescent="0.25">
      <c r="A13" s="1" t="s">
        <v>4</v>
      </c>
      <c r="B13" s="4">
        <f>SUM(B4:B12)</f>
        <v>2300</v>
      </c>
      <c r="E13" s="4">
        <f>SUM(E4:E12)</f>
        <v>2300</v>
      </c>
      <c r="G13" s="8">
        <f>SUM(G4:G12)</f>
        <v>61400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3"/>
  <sheetViews>
    <sheetView tabSelected="1" zoomScale="130" zoomScaleNormal="130" workbookViewId="0">
      <selection activeCell="A3" sqref="A3:C14"/>
    </sheetView>
  </sheetViews>
  <sheetFormatPr defaultRowHeight="15" x14ac:dyDescent="0.25"/>
  <cols>
    <col min="1" max="1" width="13.7109375" style="1" customWidth="1"/>
    <col min="2" max="2" width="9.140625" style="1"/>
    <col min="3" max="3" width="9.140625" style="2"/>
    <col min="6" max="6" width="11.5703125" bestFit="1" customWidth="1"/>
    <col min="7" max="7" width="12.7109375" style="7" bestFit="1" customWidth="1"/>
    <col min="10" max="10" width="12.7109375" bestFit="1" customWidth="1"/>
  </cols>
  <sheetData>
    <row r="2" spans="1:10" x14ac:dyDescent="0.25">
      <c r="E2" s="5" t="s">
        <v>7</v>
      </c>
    </row>
    <row r="3" spans="1:10" x14ac:dyDescent="0.25">
      <c r="B3" s="1" t="s">
        <v>1</v>
      </c>
      <c r="C3" s="2" t="s">
        <v>2</v>
      </c>
    </row>
    <row r="4" spans="1:10" x14ac:dyDescent="0.25">
      <c r="A4" s="1" t="s">
        <v>0</v>
      </c>
      <c r="B4" s="1">
        <v>1000</v>
      </c>
      <c r="C4" s="2">
        <v>25</v>
      </c>
      <c r="E4">
        <v>1000</v>
      </c>
      <c r="F4" s="6"/>
      <c r="G4">
        <v>1000</v>
      </c>
      <c r="I4">
        <v>1000</v>
      </c>
      <c r="J4" s="6">
        <f>+I4*C4</f>
        <v>25000</v>
      </c>
    </row>
    <row r="5" spans="1:10" x14ac:dyDescent="0.25">
      <c r="A5" s="3">
        <v>43485</v>
      </c>
      <c r="B5" s="1">
        <v>1500</v>
      </c>
      <c r="C5" s="2">
        <v>28</v>
      </c>
      <c r="D5">
        <f>+B6</f>
        <v>-500</v>
      </c>
      <c r="E5">
        <v>1000</v>
      </c>
      <c r="F5">
        <v>-500</v>
      </c>
      <c r="G5">
        <v>500</v>
      </c>
      <c r="I5">
        <v>500</v>
      </c>
      <c r="J5" s="6">
        <f>+I5*C5</f>
        <v>14000</v>
      </c>
    </row>
    <row r="6" spans="1:10" x14ac:dyDescent="0.25">
      <c r="A6" s="1" t="s">
        <v>3</v>
      </c>
      <c r="B6" s="1">
        <v>-500</v>
      </c>
      <c r="G6"/>
    </row>
    <row r="7" spans="1:10" x14ac:dyDescent="0.25">
      <c r="A7" s="3">
        <f>+A5+40</f>
        <v>43525</v>
      </c>
      <c r="B7" s="1">
        <v>2000</v>
      </c>
      <c r="C7" s="2">
        <v>30</v>
      </c>
      <c r="E7">
        <v>2000</v>
      </c>
      <c r="F7">
        <v>-2000</v>
      </c>
      <c r="G7">
        <v>0</v>
      </c>
      <c r="I7">
        <v>0</v>
      </c>
    </row>
    <row r="8" spans="1:10" x14ac:dyDescent="0.25">
      <c r="A8" s="1" t="s">
        <v>3</v>
      </c>
      <c r="B8" s="1">
        <v>-2500</v>
      </c>
      <c r="G8"/>
    </row>
    <row r="9" spans="1:10" x14ac:dyDescent="0.25">
      <c r="A9" s="3">
        <f>+A7+50</f>
        <v>43575</v>
      </c>
      <c r="B9" s="1">
        <v>500</v>
      </c>
      <c r="C9" s="2">
        <v>31</v>
      </c>
      <c r="F9" s="6"/>
      <c r="G9">
        <v>500</v>
      </c>
      <c r="H9">
        <v>-200</v>
      </c>
      <c r="I9">
        <f>+G9+H9</f>
        <v>300</v>
      </c>
      <c r="J9" s="6">
        <f>+I9*C9</f>
        <v>9300</v>
      </c>
    </row>
    <row r="10" spans="1:10" x14ac:dyDescent="0.25">
      <c r="A10" s="3">
        <f>+A9+10</f>
        <v>43585</v>
      </c>
      <c r="B10" s="1">
        <v>1000</v>
      </c>
      <c r="C10" s="2">
        <v>29</v>
      </c>
      <c r="F10" s="6"/>
      <c r="G10">
        <v>1000</v>
      </c>
      <c r="H10">
        <v>-1000</v>
      </c>
      <c r="I10">
        <f>+G10+H10</f>
        <v>0</v>
      </c>
    </row>
    <row r="11" spans="1:10" x14ac:dyDescent="0.25">
      <c r="A11" s="1" t="s">
        <v>3</v>
      </c>
      <c r="B11" s="1">
        <v>-1200</v>
      </c>
      <c r="G11"/>
    </row>
    <row r="12" spans="1:10" x14ac:dyDescent="0.25">
      <c r="A12" s="3">
        <f>+A10+50</f>
        <v>43635</v>
      </c>
      <c r="B12" s="1">
        <v>500</v>
      </c>
      <c r="C12" s="2">
        <v>32</v>
      </c>
      <c r="G12"/>
      <c r="I12">
        <v>500</v>
      </c>
      <c r="J12" s="6">
        <f>+I12*C12</f>
        <v>16000</v>
      </c>
    </row>
    <row r="13" spans="1:10" x14ac:dyDescent="0.25">
      <c r="A13" s="1" t="s">
        <v>4</v>
      </c>
      <c r="B13" s="4">
        <f>SUM(B4:B12)</f>
        <v>2300</v>
      </c>
      <c r="G13"/>
      <c r="I13" s="4">
        <f>SUM(I4:I12)</f>
        <v>2300</v>
      </c>
      <c r="J13" s="9">
        <f>SUM(J4:J12)</f>
        <v>64300</v>
      </c>
    </row>
  </sheetData>
  <pageMargins left="0.70866141732283472" right="0.70866141732283472" top="0.74803149606299213" bottom="0.74803149606299213" header="0.31496062992125984" footer="0.31496062992125984"/>
  <pageSetup paperSize="9" scale="24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3"/>
  <sheetViews>
    <sheetView zoomScale="150" zoomScaleNormal="150" workbookViewId="0">
      <selection activeCell="E8" sqref="E8"/>
    </sheetView>
  </sheetViews>
  <sheetFormatPr defaultRowHeight="15" x14ac:dyDescent="0.25"/>
  <cols>
    <col min="1" max="1" width="13.7109375" style="1" customWidth="1"/>
    <col min="2" max="2" width="9.140625" style="1"/>
    <col min="3" max="3" width="9.140625" style="2"/>
    <col min="5" max="5" width="12.140625" bestFit="1" customWidth="1"/>
  </cols>
  <sheetData>
    <row r="2" spans="1:9" x14ac:dyDescent="0.25">
      <c r="D2" s="5" t="s">
        <v>8</v>
      </c>
    </row>
    <row r="3" spans="1:9" x14ac:dyDescent="0.25">
      <c r="B3" s="1" t="s">
        <v>1</v>
      </c>
      <c r="C3" s="2" t="s">
        <v>2</v>
      </c>
    </row>
    <row r="4" spans="1:9" x14ac:dyDescent="0.25">
      <c r="A4" s="1" t="s">
        <v>0</v>
      </c>
      <c r="B4" s="1">
        <v>1000</v>
      </c>
      <c r="C4" s="2">
        <v>25</v>
      </c>
      <c r="D4">
        <v>1000</v>
      </c>
      <c r="E4" s="7">
        <f>+C4*B4</f>
        <v>25000</v>
      </c>
    </row>
    <row r="5" spans="1:9" x14ac:dyDescent="0.25">
      <c r="A5" s="3">
        <v>43485</v>
      </c>
      <c r="B5" s="1">
        <v>1500</v>
      </c>
      <c r="C5" s="2">
        <v>28</v>
      </c>
      <c r="D5">
        <v>1300</v>
      </c>
      <c r="E5" s="7">
        <f>+D5*I13</f>
        <v>38409.090909090912</v>
      </c>
      <c r="G5">
        <f>+C5*B5</f>
        <v>42000</v>
      </c>
      <c r="H5">
        <f>+B5</f>
        <v>1500</v>
      </c>
    </row>
    <row r="6" spans="1:9" x14ac:dyDescent="0.25">
      <c r="A6" s="1" t="s">
        <v>3</v>
      </c>
      <c r="B6" s="1">
        <v>-500</v>
      </c>
    </row>
    <row r="7" spans="1:9" x14ac:dyDescent="0.25">
      <c r="A7" s="3">
        <f>+A5+40</f>
        <v>43525</v>
      </c>
      <c r="B7" s="1">
        <v>2000</v>
      </c>
      <c r="C7" s="2">
        <v>30</v>
      </c>
      <c r="G7">
        <f>+C7*B7</f>
        <v>60000</v>
      </c>
      <c r="H7">
        <f>+B7</f>
        <v>2000</v>
      </c>
    </row>
    <row r="8" spans="1:9" x14ac:dyDescent="0.25">
      <c r="A8" s="1" t="s">
        <v>3</v>
      </c>
      <c r="B8" s="1">
        <v>-2500</v>
      </c>
    </row>
    <row r="9" spans="1:9" x14ac:dyDescent="0.25">
      <c r="A9" s="3">
        <f>+A7+50</f>
        <v>43575</v>
      </c>
      <c r="B9" s="1">
        <v>500</v>
      </c>
      <c r="C9" s="2">
        <v>31</v>
      </c>
      <c r="G9">
        <f>+C9*B9</f>
        <v>15500</v>
      </c>
      <c r="H9">
        <f>+B9</f>
        <v>500</v>
      </c>
    </row>
    <row r="10" spans="1:9" x14ac:dyDescent="0.25">
      <c r="A10" s="3">
        <f>+A9+10</f>
        <v>43585</v>
      </c>
      <c r="B10" s="1">
        <v>1000</v>
      </c>
      <c r="C10" s="2">
        <v>29</v>
      </c>
      <c r="G10">
        <f>+C10*B10</f>
        <v>29000</v>
      </c>
      <c r="H10">
        <f>+B10</f>
        <v>1000</v>
      </c>
    </row>
    <row r="11" spans="1:9" x14ac:dyDescent="0.25">
      <c r="A11" s="1" t="s">
        <v>3</v>
      </c>
      <c r="B11" s="1">
        <v>-1200</v>
      </c>
    </row>
    <row r="12" spans="1:9" x14ac:dyDescent="0.25">
      <c r="A12" s="3">
        <f>+A10+50</f>
        <v>43635</v>
      </c>
      <c r="B12" s="1">
        <v>500</v>
      </c>
      <c r="C12" s="2">
        <v>32</v>
      </c>
      <c r="G12">
        <f>+C12*B12</f>
        <v>16000</v>
      </c>
      <c r="H12">
        <f>+B12</f>
        <v>500</v>
      </c>
    </row>
    <row r="13" spans="1:9" x14ac:dyDescent="0.25">
      <c r="A13" s="1" t="s">
        <v>4</v>
      </c>
      <c r="B13" s="4">
        <f>SUM(B4:B12)</f>
        <v>2300</v>
      </c>
      <c r="E13" s="10">
        <f>+E5+E4</f>
        <v>63409.090909090912</v>
      </c>
      <c r="G13" s="4">
        <f>SUM(G4:G12)</f>
        <v>162500</v>
      </c>
      <c r="H13" s="4">
        <f>SUM(H4:H12)</f>
        <v>5500</v>
      </c>
      <c r="I13">
        <f>+G13/H13</f>
        <v>29.545454545454547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"/>
  <sheetViews>
    <sheetView zoomScale="140" zoomScaleNormal="140" workbookViewId="0">
      <selection activeCell="D9" sqref="D9"/>
    </sheetView>
  </sheetViews>
  <sheetFormatPr defaultRowHeight="15" x14ac:dyDescent="0.25"/>
  <cols>
    <col min="1" max="1" width="16.42578125" customWidth="1"/>
    <col min="7" max="7" width="12.7109375" bestFit="1" customWidth="1"/>
  </cols>
  <sheetData>
    <row r="1" spans="1:7" x14ac:dyDescent="0.25">
      <c r="A1" s="1"/>
      <c r="B1" s="1"/>
      <c r="C1" s="2"/>
    </row>
    <row r="2" spans="1:7" x14ac:dyDescent="0.25">
      <c r="A2" s="1"/>
      <c r="B2" s="1"/>
      <c r="C2" s="2"/>
      <c r="D2" s="5" t="s">
        <v>9</v>
      </c>
    </row>
    <row r="3" spans="1:7" x14ac:dyDescent="0.25">
      <c r="A3" s="1"/>
      <c r="B3" s="1" t="s">
        <v>1</v>
      </c>
      <c r="C3" s="2" t="s">
        <v>2</v>
      </c>
    </row>
    <row r="4" spans="1:7" x14ac:dyDescent="0.25">
      <c r="A4" s="1" t="s">
        <v>0</v>
      </c>
      <c r="B4" s="1">
        <v>1000</v>
      </c>
      <c r="C4" s="2">
        <v>25</v>
      </c>
      <c r="D4">
        <f>+C4*B4</f>
        <v>25000</v>
      </c>
      <c r="E4">
        <f>+B4</f>
        <v>1000</v>
      </c>
    </row>
    <row r="5" spans="1:7" x14ac:dyDescent="0.25">
      <c r="A5" s="3">
        <v>43485</v>
      </c>
      <c r="B5" s="1">
        <v>1500</v>
      </c>
      <c r="C5" s="2">
        <v>28</v>
      </c>
      <c r="D5">
        <f>+C5*B5</f>
        <v>42000</v>
      </c>
      <c r="E5">
        <f>+B5</f>
        <v>1500</v>
      </c>
    </row>
    <row r="6" spans="1:7" x14ac:dyDescent="0.25">
      <c r="A6" s="1" t="s">
        <v>3</v>
      </c>
      <c r="B6" s="1">
        <v>-500</v>
      </c>
      <c r="C6" s="2"/>
    </row>
    <row r="7" spans="1:7" x14ac:dyDescent="0.25">
      <c r="A7" s="3">
        <f>+A5+40</f>
        <v>43525</v>
      </c>
      <c r="B7" s="1">
        <v>2000</v>
      </c>
      <c r="C7" s="2">
        <v>30</v>
      </c>
      <c r="D7">
        <f>+C7*B7</f>
        <v>60000</v>
      </c>
      <c r="E7">
        <f>+B7</f>
        <v>2000</v>
      </c>
    </row>
    <row r="8" spans="1:7" x14ac:dyDescent="0.25">
      <c r="A8" s="1" t="s">
        <v>3</v>
      </c>
      <c r="B8" s="1">
        <v>-2500</v>
      </c>
      <c r="C8" s="2"/>
    </row>
    <row r="9" spans="1:7" x14ac:dyDescent="0.25">
      <c r="A9" s="3">
        <f>+A7+50</f>
        <v>43575</v>
      </c>
      <c r="B9" s="1">
        <v>500</v>
      </c>
      <c r="C9" s="2">
        <v>31</v>
      </c>
      <c r="D9">
        <f>+C9*B9</f>
        <v>15500</v>
      </c>
      <c r="E9">
        <f>+B9</f>
        <v>500</v>
      </c>
    </row>
    <row r="10" spans="1:7" x14ac:dyDescent="0.25">
      <c r="A10" s="3">
        <f>+A9+10</f>
        <v>43585</v>
      </c>
      <c r="B10" s="1">
        <v>1000</v>
      </c>
      <c r="C10" s="2">
        <v>29</v>
      </c>
      <c r="D10">
        <f>+C10*B10</f>
        <v>29000</v>
      </c>
      <c r="E10">
        <f>+B10</f>
        <v>1000</v>
      </c>
    </row>
    <row r="11" spans="1:7" x14ac:dyDescent="0.25">
      <c r="A11" s="1" t="s">
        <v>3</v>
      </c>
      <c r="B11" s="1">
        <v>-1200</v>
      </c>
      <c r="C11" s="2"/>
    </row>
    <row r="12" spans="1:7" x14ac:dyDescent="0.25">
      <c r="A12" s="3">
        <f>+A10+50</f>
        <v>43635</v>
      </c>
      <c r="B12" s="1">
        <v>500</v>
      </c>
      <c r="C12" s="2">
        <v>32</v>
      </c>
      <c r="D12">
        <f>+C12*B12</f>
        <v>16000</v>
      </c>
      <c r="E12">
        <f>+B12</f>
        <v>500</v>
      </c>
    </row>
    <row r="13" spans="1:7" x14ac:dyDescent="0.25">
      <c r="A13" s="1" t="s">
        <v>4</v>
      </c>
      <c r="B13" s="4">
        <f>SUM(B4:B12)</f>
        <v>2300</v>
      </c>
      <c r="C13" s="2"/>
      <c r="D13" s="4">
        <f>SUM(D4:D12)</f>
        <v>187500</v>
      </c>
      <c r="E13" s="4">
        <f>SUM(E4:E12)</f>
        <v>6500</v>
      </c>
      <c r="F13">
        <f>+D13/E13</f>
        <v>28.846153846153847</v>
      </c>
      <c r="G13" s="11">
        <f>+B13*F13</f>
        <v>66346.153846153844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topLeftCell="A2" zoomScale="150" zoomScaleNormal="150" workbookViewId="0">
      <selection activeCell="F13" sqref="F13"/>
    </sheetView>
  </sheetViews>
  <sheetFormatPr defaultRowHeight="15" x14ac:dyDescent="0.25"/>
  <cols>
    <col min="1" max="1" width="16.42578125" customWidth="1"/>
    <col min="4" max="4" width="18.7109375" style="7" bestFit="1" customWidth="1"/>
    <col min="6" max="6" width="12.28515625" bestFit="1" customWidth="1"/>
  </cols>
  <sheetData>
    <row r="1" spans="1:6" x14ac:dyDescent="0.25">
      <c r="A1" s="1"/>
      <c r="B1" s="1"/>
      <c r="C1" s="2"/>
    </row>
    <row r="2" spans="1:6" x14ac:dyDescent="0.25">
      <c r="A2" s="1"/>
      <c r="B2" s="1"/>
      <c r="C2" s="2"/>
      <c r="D2" s="11" t="s">
        <v>10</v>
      </c>
    </row>
    <row r="3" spans="1:6" x14ac:dyDescent="0.25">
      <c r="A3" s="1"/>
      <c r="B3" s="1" t="s">
        <v>1</v>
      </c>
      <c r="C3" s="2" t="s">
        <v>2</v>
      </c>
    </row>
    <row r="4" spans="1:6" x14ac:dyDescent="0.25">
      <c r="A4" s="1" t="s">
        <v>0</v>
      </c>
      <c r="B4" s="1">
        <v>1000</v>
      </c>
      <c r="C4" s="2">
        <v>25</v>
      </c>
      <c r="D4" s="7">
        <f>+C4*B4</f>
        <v>25000</v>
      </c>
      <c r="E4">
        <f>+B4</f>
        <v>1000</v>
      </c>
      <c r="F4" s="7">
        <f>+D4/E4</f>
        <v>25</v>
      </c>
    </row>
    <row r="5" spans="1:6" x14ac:dyDescent="0.25">
      <c r="A5" s="3">
        <v>43485</v>
      </c>
      <c r="B5" s="1">
        <v>1500</v>
      </c>
      <c r="C5" s="2">
        <v>28</v>
      </c>
      <c r="D5" s="7">
        <f>+D4+C5*B5</f>
        <v>67000</v>
      </c>
      <c r="E5">
        <f>+E4+B5</f>
        <v>2500</v>
      </c>
      <c r="F5" s="7">
        <f>+D5/E5</f>
        <v>26.8</v>
      </c>
    </row>
    <row r="6" spans="1:6" x14ac:dyDescent="0.25">
      <c r="A6" s="1" t="s">
        <v>3</v>
      </c>
      <c r="B6" s="1">
        <v>-500</v>
      </c>
      <c r="C6" s="2">
        <f>+F5</f>
        <v>26.8</v>
      </c>
      <c r="D6" s="7">
        <f t="shared" ref="D6:D12" si="0">+D5+C6*B6</f>
        <v>53600</v>
      </c>
      <c r="E6">
        <f t="shared" ref="E6:E12" si="1">+E5+B6</f>
        <v>2000</v>
      </c>
      <c r="F6" s="7">
        <f t="shared" ref="F6:F12" si="2">+D6/E6</f>
        <v>26.8</v>
      </c>
    </row>
    <row r="7" spans="1:6" x14ac:dyDescent="0.25">
      <c r="A7" s="3">
        <f>+A5+40</f>
        <v>43525</v>
      </c>
      <c r="B7" s="1">
        <v>2000</v>
      </c>
      <c r="C7" s="2">
        <v>30</v>
      </c>
      <c r="D7" s="7">
        <f t="shared" si="0"/>
        <v>113600</v>
      </c>
      <c r="E7">
        <f t="shared" si="1"/>
        <v>4000</v>
      </c>
      <c r="F7" s="7">
        <f t="shared" si="2"/>
        <v>28.4</v>
      </c>
    </row>
    <row r="8" spans="1:6" x14ac:dyDescent="0.25">
      <c r="A8" s="1" t="s">
        <v>3</v>
      </c>
      <c r="B8" s="1">
        <v>-2500</v>
      </c>
      <c r="C8" s="2">
        <f>+F7</f>
        <v>28.4</v>
      </c>
      <c r="D8" s="7">
        <f t="shared" si="0"/>
        <v>42600</v>
      </c>
      <c r="E8">
        <f t="shared" si="1"/>
        <v>1500</v>
      </c>
      <c r="F8" s="7">
        <f t="shared" si="2"/>
        <v>28.4</v>
      </c>
    </row>
    <row r="9" spans="1:6" x14ac:dyDescent="0.25">
      <c r="A9" s="3">
        <f>+A7+50</f>
        <v>43575</v>
      </c>
      <c r="B9" s="1">
        <v>500</v>
      </c>
      <c r="C9" s="2">
        <v>31</v>
      </c>
      <c r="D9" s="7">
        <f t="shared" si="0"/>
        <v>58100</v>
      </c>
      <c r="E9">
        <f t="shared" si="1"/>
        <v>2000</v>
      </c>
      <c r="F9" s="7">
        <f t="shared" si="2"/>
        <v>29.05</v>
      </c>
    </row>
    <row r="10" spans="1:6" x14ac:dyDescent="0.25">
      <c r="A10" s="3">
        <f>+A9+10</f>
        <v>43585</v>
      </c>
      <c r="B10" s="1">
        <v>1000</v>
      </c>
      <c r="C10" s="2">
        <v>29</v>
      </c>
      <c r="D10" s="7">
        <f t="shared" si="0"/>
        <v>87100</v>
      </c>
      <c r="E10">
        <f t="shared" si="1"/>
        <v>3000</v>
      </c>
      <c r="F10" s="7">
        <f t="shared" si="2"/>
        <v>29.033333333333335</v>
      </c>
    </row>
    <row r="11" spans="1:6" x14ac:dyDescent="0.25">
      <c r="A11" s="1" t="s">
        <v>3</v>
      </c>
      <c r="B11" s="1">
        <v>-1200</v>
      </c>
      <c r="C11" s="2">
        <f>+F10</f>
        <v>29.033333333333335</v>
      </c>
      <c r="D11" s="7">
        <f t="shared" si="0"/>
        <v>52260</v>
      </c>
      <c r="E11">
        <f t="shared" si="1"/>
        <v>1800</v>
      </c>
      <c r="F11" s="7">
        <f t="shared" si="2"/>
        <v>29.033333333333335</v>
      </c>
    </row>
    <row r="12" spans="1:6" x14ac:dyDescent="0.25">
      <c r="A12" s="3">
        <f>+A10+50</f>
        <v>43635</v>
      </c>
      <c r="B12" s="1">
        <v>500</v>
      </c>
      <c r="C12" s="2">
        <v>32</v>
      </c>
      <c r="D12" s="7">
        <f t="shared" si="0"/>
        <v>68260</v>
      </c>
      <c r="E12">
        <f t="shared" si="1"/>
        <v>2300</v>
      </c>
      <c r="F12" s="7">
        <f t="shared" si="2"/>
        <v>29.678260869565218</v>
      </c>
    </row>
    <row r="13" spans="1:6" x14ac:dyDescent="0.25">
      <c r="A13" s="1" t="s">
        <v>4</v>
      </c>
      <c r="B13" s="4">
        <f>SUM(B4:B12)</f>
        <v>2300</v>
      </c>
      <c r="C13" s="2"/>
      <c r="F13" s="11">
        <f>+F12*B13</f>
        <v>68260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1</vt:i4>
      </vt:variant>
    </vt:vector>
  </HeadingPairs>
  <TitlesOfParts>
    <vt:vector size="7" baseType="lpstr">
      <vt:lpstr>FIFO</vt:lpstr>
      <vt:lpstr>LIFO DI PERIODO</vt:lpstr>
      <vt:lpstr>LIFO CONTINUO</vt:lpstr>
      <vt:lpstr>LIFO A SCATTI</vt:lpstr>
      <vt:lpstr>CMP DI PERIODO</vt:lpstr>
      <vt:lpstr>CMP PER MOV</vt:lpstr>
      <vt:lpstr>'LIFO CONTINUO'!Area_stampa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Gaudenzio</dc:creator>
  <cp:lastModifiedBy>Gaudenzio</cp:lastModifiedBy>
  <cp:lastPrinted>2020-03-12T13:34:59Z</cp:lastPrinted>
  <dcterms:created xsi:type="dcterms:W3CDTF">2020-03-12T10:37:40Z</dcterms:created>
  <dcterms:modified xsi:type="dcterms:W3CDTF">2020-03-12T13:39:06Z</dcterms:modified>
</cp:coreProperties>
</file>