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gioneria\"/>
    </mc:Choice>
  </mc:AlternateContent>
  <xr:revisionPtr revIDLastSave="0" documentId="8_{A1F98EDB-B110-4E3E-B7BD-9AE6A4BA4D20}" xr6:coauthVersionLast="36" xr6:coauthVersionMax="36" xr10:uidLastSave="{00000000-0000-0000-0000-000000000000}"/>
  <bookViews>
    <workbookView xWindow="0" yWindow="0" windowWidth="15360" windowHeight="7545" xr2:uid="{2BA4C16D-DE4C-4527-9678-C606F56E35A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E67" i="1"/>
  <c r="E69" i="1"/>
  <c r="I69" i="1" s="1"/>
  <c r="H61" i="1"/>
  <c r="H60" i="1"/>
  <c r="E50" i="1"/>
  <c r="E54" i="1" s="1"/>
  <c r="I54" i="1" s="1"/>
  <c r="H47" i="1"/>
  <c r="F30" i="1"/>
  <c r="H30" i="1" s="1"/>
  <c r="H46" i="1"/>
  <c r="H45" i="1"/>
  <c r="E52" i="1"/>
  <c r="I39" i="1"/>
  <c r="E39" i="1"/>
  <c r="E37" i="1"/>
  <c r="E35" i="1"/>
  <c r="G9" i="1"/>
  <c r="F9" i="1"/>
  <c r="F8" i="1"/>
  <c r="F7" i="1"/>
  <c r="F6" i="1"/>
  <c r="F5" i="1"/>
  <c r="F24" i="1"/>
  <c r="F22" i="1"/>
  <c r="D9" i="1"/>
  <c r="H62" i="1" l="1"/>
</calcChain>
</file>

<file path=xl/sharedStrings.xml><?xml version="1.0" encoding="utf-8"?>
<sst xmlns="http://schemas.openxmlformats.org/spreadsheetml/2006/main" count="51" uniqueCount="23">
  <si>
    <t>Data</t>
  </si>
  <si>
    <t>Quantità</t>
  </si>
  <si>
    <t>€ per foglio</t>
  </si>
  <si>
    <t>PRODUZIONE</t>
  </si>
  <si>
    <t>OPUSCOLI</t>
  </si>
  <si>
    <t>1 OPUSCOLO COMPRENDE 10 FOGLI</t>
  </si>
  <si>
    <t>FOGLI</t>
  </si>
  <si>
    <t xml:space="preserve">RIM. FINALI OPUSCOLI </t>
  </si>
  <si>
    <t>COSTO FISSO STAMPA E RILEGATURA</t>
  </si>
  <si>
    <t>CAPACITA' PRODUTTIVA NORMALE</t>
  </si>
  <si>
    <t>CONSUMO DI FOGLI</t>
  </si>
  <si>
    <t>RIMANENZE DI FOGLI</t>
  </si>
  <si>
    <t>VALUTAZIONE CON CMP</t>
  </si>
  <si>
    <t>CMP</t>
  </si>
  <si>
    <t>X</t>
  </si>
  <si>
    <t>=</t>
  </si>
  <si>
    <t>costo di produzione:</t>
  </si>
  <si>
    <t>materia prima</t>
  </si>
  <si>
    <t>quota di costo fisso</t>
  </si>
  <si>
    <t>costo pieno industriale</t>
  </si>
  <si>
    <t>x</t>
  </si>
  <si>
    <t>VALUTAZIONE CON LIFO DI PERIODO</t>
  </si>
  <si>
    <t>VALUTAZIONE CON FIFO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</si>
</sst>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" fontId="0" fillId="0" borderId="4" xfId="0" applyNumberFormat="1" applyBorder="1" applyAlignment="1">
      <alignment horizontal="center" vertical="center" wrapText="1"/>
    </xf>
    <xf numFmtId="16" fontId="0" fillId="0" borderId="3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9BFF2-8FBC-404C-A7F8-70A6E1FB737A}">
  <dimension ref="C2:N69"/>
  <sheetViews>
    <sheetView tabSelected="1" topLeftCell="B52" workbookViewId="0">
      <selection activeCell="I54" sqref="I54"/>
    </sheetView>
  </sheetViews>
  <sheetFormatPr defaultRowHeight="15" x14ac:dyDescent="0.25"/>
  <sheetData>
    <row r="2" spans="3:14" x14ac:dyDescent="0.25">
      <c r="C2" t="s">
        <v>6</v>
      </c>
    </row>
    <row r="3" spans="3:14" ht="15.75" thickBot="1" x14ac:dyDescent="0.3"/>
    <row r="4" spans="3:14" ht="30.75" thickBot="1" x14ac:dyDescent="0.3">
      <c r="C4" s="1" t="s">
        <v>0</v>
      </c>
      <c r="D4" s="2" t="s">
        <v>1</v>
      </c>
      <c r="E4" s="2" t="s">
        <v>2</v>
      </c>
    </row>
    <row r="5" spans="3:14" x14ac:dyDescent="0.25">
      <c r="C5" s="3">
        <v>44256</v>
      </c>
      <c r="D5" s="5">
        <v>1000</v>
      </c>
      <c r="E5" s="5">
        <v>0.2</v>
      </c>
      <c r="F5">
        <f>+E5*D5</f>
        <v>200</v>
      </c>
    </row>
    <row r="6" spans="3:14" x14ac:dyDescent="0.25">
      <c r="C6" s="3">
        <v>44348</v>
      </c>
      <c r="D6" s="5">
        <v>3000</v>
      </c>
      <c r="E6" s="5">
        <v>0.21</v>
      </c>
      <c r="F6">
        <f t="shared" ref="F6:F8" si="0">+E6*D6</f>
        <v>630</v>
      </c>
    </row>
    <row r="7" spans="3:14" x14ac:dyDescent="0.25">
      <c r="C7" s="3">
        <v>44440</v>
      </c>
      <c r="D7" s="5">
        <v>5000</v>
      </c>
      <c r="E7" s="5">
        <v>0.23</v>
      </c>
      <c r="F7">
        <f t="shared" si="0"/>
        <v>1150</v>
      </c>
    </row>
    <row r="8" spans="3:14" ht="15.75" thickBot="1" x14ac:dyDescent="0.3">
      <c r="C8" s="4">
        <v>44531</v>
      </c>
      <c r="D8" s="6">
        <v>1000</v>
      </c>
      <c r="E8" s="6">
        <v>0.22</v>
      </c>
      <c r="F8">
        <f t="shared" si="0"/>
        <v>220</v>
      </c>
    </row>
    <row r="9" spans="3:14" x14ac:dyDescent="0.25">
      <c r="D9">
        <f>SUM(D5:D8)</f>
        <v>10000</v>
      </c>
      <c r="F9">
        <f>SUM(F5:F8)</f>
        <v>2200</v>
      </c>
      <c r="G9">
        <f>+F9/D9</f>
        <v>0.22</v>
      </c>
      <c r="H9" t="s">
        <v>13</v>
      </c>
    </row>
    <row r="12" spans="3:14" x14ac:dyDescent="0.25">
      <c r="C12" t="s">
        <v>3</v>
      </c>
      <c r="E12">
        <v>850</v>
      </c>
      <c r="F12" t="s">
        <v>4</v>
      </c>
      <c r="I12" t="s">
        <v>9</v>
      </c>
      <c r="M12">
        <v>1000</v>
      </c>
      <c r="N12" t="s">
        <v>4</v>
      </c>
    </row>
    <row r="14" spans="3:14" x14ac:dyDescent="0.25">
      <c r="E14" t="s">
        <v>5</v>
      </c>
    </row>
    <row r="17" spans="3:8" x14ac:dyDescent="0.25">
      <c r="C17" s="7" t="s">
        <v>7</v>
      </c>
      <c r="D17" s="7"/>
      <c r="E17" s="7"/>
      <c r="F17" s="7">
        <v>100</v>
      </c>
    </row>
    <row r="19" spans="3:8" x14ac:dyDescent="0.25">
      <c r="C19">
        <v>170</v>
      </c>
      <c r="D19" t="s">
        <v>8</v>
      </c>
    </row>
    <row r="22" spans="3:8" x14ac:dyDescent="0.25">
      <c r="C22" t="s">
        <v>10</v>
      </c>
      <c r="F22">
        <f>+E12*10</f>
        <v>8500</v>
      </c>
    </row>
    <row r="24" spans="3:8" x14ac:dyDescent="0.25">
      <c r="C24" s="7" t="s">
        <v>11</v>
      </c>
      <c r="D24" s="7"/>
      <c r="E24" s="7"/>
      <c r="F24" s="7">
        <f>+D9-F22</f>
        <v>1500</v>
      </c>
    </row>
    <row r="28" spans="3:8" x14ac:dyDescent="0.25">
      <c r="C28" s="8" t="s">
        <v>12</v>
      </c>
    </row>
    <row r="30" spans="3:8" x14ac:dyDescent="0.25">
      <c r="C30" t="s">
        <v>6</v>
      </c>
      <c r="D30">
        <v>1500</v>
      </c>
      <c r="E30" s="9" t="s">
        <v>14</v>
      </c>
      <c r="F30">
        <f>+G9</f>
        <v>0.22</v>
      </c>
      <c r="G30" s="9" t="s">
        <v>15</v>
      </c>
      <c r="H30">
        <f>+D30*F30</f>
        <v>330</v>
      </c>
    </row>
    <row r="31" spans="3:8" x14ac:dyDescent="0.25">
      <c r="E31" s="9"/>
      <c r="G31" s="9"/>
    </row>
    <row r="32" spans="3:8" x14ac:dyDescent="0.25">
      <c r="C32" t="s">
        <v>4</v>
      </c>
    </row>
    <row r="34" spans="3:9" x14ac:dyDescent="0.25">
      <c r="C34" t="s">
        <v>16</v>
      </c>
    </row>
    <row r="35" spans="3:9" x14ac:dyDescent="0.25">
      <c r="C35" t="s">
        <v>17</v>
      </c>
      <c r="E35">
        <f>10*G9</f>
        <v>2.2000000000000002</v>
      </c>
    </row>
    <row r="37" spans="3:9" x14ac:dyDescent="0.25">
      <c r="C37" t="s">
        <v>18</v>
      </c>
      <c r="E37">
        <f>170/1000</f>
        <v>0.17</v>
      </c>
    </row>
    <row r="39" spans="3:9" x14ac:dyDescent="0.25">
      <c r="C39" t="s">
        <v>19</v>
      </c>
      <c r="E39">
        <f>+E35+E37</f>
        <v>2.37</v>
      </c>
      <c r="F39" s="9" t="s">
        <v>20</v>
      </c>
      <c r="G39">
        <v>100</v>
      </c>
      <c r="H39" t="s">
        <v>15</v>
      </c>
      <c r="I39">
        <f>+G39*E39</f>
        <v>237</v>
      </c>
    </row>
    <row r="43" spans="3:9" x14ac:dyDescent="0.25">
      <c r="C43" s="8" t="s">
        <v>21</v>
      </c>
    </row>
    <row r="45" spans="3:9" x14ac:dyDescent="0.25">
      <c r="C45" t="s">
        <v>6</v>
      </c>
      <c r="D45">
        <v>1000</v>
      </c>
      <c r="E45" s="9" t="s">
        <v>14</v>
      </c>
      <c r="F45">
        <v>0.2</v>
      </c>
      <c r="G45" s="9" t="s">
        <v>15</v>
      </c>
      <c r="H45">
        <f>+D45*F45</f>
        <v>200</v>
      </c>
    </row>
    <row r="46" spans="3:9" x14ac:dyDescent="0.25">
      <c r="D46">
        <v>500</v>
      </c>
      <c r="E46" s="9" t="s">
        <v>14</v>
      </c>
      <c r="F46">
        <v>0.21</v>
      </c>
      <c r="G46" s="9" t="s">
        <v>15</v>
      </c>
      <c r="H46">
        <f>+D46*F46</f>
        <v>105</v>
      </c>
    </row>
    <row r="47" spans="3:9" x14ac:dyDescent="0.25">
      <c r="H47">
        <f>+H46+H45</f>
        <v>305</v>
      </c>
    </row>
    <row r="48" spans="3:9" x14ac:dyDescent="0.25">
      <c r="C48" t="s">
        <v>4</v>
      </c>
    </row>
    <row r="49" spans="3:9" x14ac:dyDescent="0.25">
      <c r="C49" t="s">
        <v>16</v>
      </c>
    </row>
    <row r="50" spans="3:9" x14ac:dyDescent="0.25">
      <c r="C50" t="s">
        <v>17</v>
      </c>
      <c r="E50">
        <f>10*E6</f>
        <v>2.1</v>
      </c>
    </row>
    <row r="52" spans="3:9" x14ac:dyDescent="0.25">
      <c r="C52" t="s">
        <v>18</v>
      </c>
      <c r="E52">
        <f>170/1000</f>
        <v>0.17</v>
      </c>
    </row>
    <row r="54" spans="3:9" x14ac:dyDescent="0.25">
      <c r="C54" t="s">
        <v>19</v>
      </c>
      <c r="E54">
        <f>+E50+E52</f>
        <v>2.27</v>
      </c>
      <c r="F54" s="9" t="s">
        <v>20</v>
      </c>
      <c r="G54">
        <v>100</v>
      </c>
      <c r="H54" t="s">
        <v>15</v>
      </c>
      <c r="I54">
        <f>+G54*E54</f>
        <v>227</v>
      </c>
    </row>
    <row r="58" spans="3:9" x14ac:dyDescent="0.25">
      <c r="C58" s="8" t="s">
        <v>22</v>
      </c>
    </row>
    <row r="60" spans="3:9" x14ac:dyDescent="0.25">
      <c r="C60" t="s">
        <v>6</v>
      </c>
      <c r="D60">
        <v>1000</v>
      </c>
      <c r="E60" s="9" t="s">
        <v>14</v>
      </c>
      <c r="F60">
        <v>0.22</v>
      </c>
      <c r="G60" s="9" t="s">
        <v>15</v>
      </c>
      <c r="H60">
        <f>+D60*F60</f>
        <v>220</v>
      </c>
    </row>
    <row r="61" spans="3:9" x14ac:dyDescent="0.25">
      <c r="D61">
        <v>500</v>
      </c>
      <c r="E61" s="9" t="s">
        <v>14</v>
      </c>
      <c r="F61">
        <v>0.23</v>
      </c>
      <c r="G61" s="9" t="s">
        <v>15</v>
      </c>
      <c r="H61">
        <f>+D61*F61</f>
        <v>115</v>
      </c>
    </row>
    <row r="62" spans="3:9" x14ac:dyDescent="0.25">
      <c r="H62">
        <f>+H61+H60</f>
        <v>335</v>
      </c>
    </row>
    <row r="63" spans="3:9" x14ac:dyDescent="0.25">
      <c r="C63" t="s">
        <v>4</v>
      </c>
    </row>
    <row r="64" spans="3:9" x14ac:dyDescent="0.25">
      <c r="C64" t="s">
        <v>16</v>
      </c>
    </row>
    <row r="65" spans="3:9" x14ac:dyDescent="0.25">
      <c r="C65" t="s">
        <v>17</v>
      </c>
      <c r="E65">
        <f>10*0.23</f>
        <v>2.3000000000000003</v>
      </c>
    </row>
    <row r="67" spans="3:9" x14ac:dyDescent="0.25">
      <c r="C67" t="s">
        <v>18</v>
      </c>
      <c r="E67">
        <f>170/1000</f>
        <v>0.17</v>
      </c>
    </row>
    <row r="69" spans="3:9" x14ac:dyDescent="0.25">
      <c r="C69" t="s">
        <v>19</v>
      </c>
      <c r="E69">
        <f>+E65+E67</f>
        <v>2.4700000000000002</v>
      </c>
      <c r="F69" s="9" t="s">
        <v>20</v>
      </c>
      <c r="G69">
        <v>100</v>
      </c>
      <c r="H69" t="s">
        <v>15</v>
      </c>
      <c r="I69">
        <f>+G69*E69</f>
        <v>247.00000000000003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 Albertinazzi</dc:creator>
  <cp:lastModifiedBy>Gaudenzio Albertinazzi</cp:lastModifiedBy>
  <dcterms:created xsi:type="dcterms:W3CDTF">2021-03-08T14:05:02Z</dcterms:created>
  <dcterms:modified xsi:type="dcterms:W3CDTF">2021-03-08T14:21:56Z</dcterms:modified>
</cp:coreProperties>
</file>