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maria.gambaro\Desktop\Didattica\UPO-corsi\2025-26\FBA-2526\Lez4-IndiciStatZscore\"/>
    </mc:Choice>
  </mc:AlternateContent>
  <xr:revisionPtr revIDLastSave="0" documentId="13_ncr:1_{ECD9F726-D297-4843-A839-04248ADF2E6A}" xr6:coauthVersionLast="47" xr6:coauthVersionMax="47" xr10:uidLastSave="{00000000-0000-0000-0000-000000000000}"/>
  <bookViews>
    <workbookView xWindow="-103" yWindow="-103" windowWidth="22149" windowHeight="13200" xr2:uid="{43B38410-50C5-42FC-B1EB-526301FFC3B1}"/>
  </bookViews>
  <sheets>
    <sheet name="Bond Yields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F8" i="1"/>
  <c r="D3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B4" i="1"/>
  <c r="B3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</calcChain>
</file>

<file path=xl/sharedStrings.xml><?xml version="1.0" encoding="utf-8"?>
<sst xmlns="http://schemas.openxmlformats.org/spreadsheetml/2006/main" count="40" uniqueCount="37">
  <si>
    <t>Mean</t>
  </si>
  <si>
    <t>Sample Standard Deviation</t>
  </si>
  <si>
    <t>Date</t>
  </si>
  <si>
    <t>Yield (%)</t>
  </si>
  <si>
    <t>Z score</t>
  </si>
  <si>
    <t>Max</t>
  </si>
  <si>
    <t>Range</t>
  </si>
  <si>
    <t xml:space="preserve"> size N</t>
  </si>
  <si>
    <t>Min</t>
  </si>
  <si>
    <t>Class Num. K</t>
  </si>
  <si>
    <t>width</t>
  </si>
  <si>
    <t>Outliers Frequency</t>
  </si>
  <si>
    <t>Outliers Freq. (%)</t>
  </si>
  <si>
    <t>Outliers Normal Probability (%)</t>
  </si>
  <si>
    <t>Outliers Normal Frequency</t>
  </si>
  <si>
    <t>Frequency</t>
  </si>
  <si>
    <t>%Frequency</t>
  </si>
  <si>
    <t>%Cumulated Freq</t>
  </si>
  <si>
    <t>Normal Prob</t>
  </si>
  <si>
    <t>Class</t>
  </si>
  <si>
    <t>Q-Q PLOT</t>
  </si>
  <si>
    <t>Cumulated Probability</t>
  </si>
  <si>
    <t>Normal Percentiles</t>
  </si>
  <si>
    <t>Empirical Percentiles</t>
  </si>
  <si>
    <t>Skewness</t>
  </si>
  <si>
    <t>Normal Skewness</t>
  </si>
  <si>
    <t>Kurtosis</t>
  </si>
  <si>
    <t>Normal Kurtosis</t>
  </si>
  <si>
    <t>monthly 10 year US Government Bond Yields</t>
  </si>
  <si>
    <t>Histogram of Monthly Returns</t>
  </si>
  <si>
    <t>Monthly Returns (%)</t>
  </si>
  <si>
    <t>mean +3 std dev</t>
  </si>
  <si>
    <t>mean - 3 std dev</t>
  </si>
  <si>
    <t>Class Upper Limit</t>
  </si>
  <si>
    <t>Class Central Value</t>
  </si>
  <si>
    <t>Density of frequency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</si>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</sst>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.0000"/>
    <numFmt numFmtId="165" formatCode="[$-410]d\-mmm\-yy;@"/>
    <numFmt numFmtId="166" formatCode="0.0%"/>
    <numFmt numFmtId="167" formatCode="0.000%"/>
    <numFmt numFmtId="168" formatCode="0.000"/>
    <numFmt numFmtId="169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1">
      <alignment wrapText="1"/>
    </xf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2" borderId="1" xfId="1">
      <alignment wrapText="1"/>
    </xf>
    <xf numFmtId="0" fontId="0" fillId="0" borderId="1" xfId="0" applyBorder="1"/>
    <xf numFmtId="164" fontId="0" fillId="0" borderId="1" xfId="0" applyNumberFormat="1" applyBorder="1"/>
    <xf numFmtId="165" fontId="3" fillId="3" borderId="1" xfId="0" applyNumberFormat="1" applyFont="1" applyFill="1" applyBorder="1" applyAlignment="1">
      <alignment vertical="center"/>
    </xf>
    <xf numFmtId="0" fontId="0" fillId="3" borderId="1" xfId="0" applyFill="1" applyBorder="1"/>
    <xf numFmtId="166" fontId="0" fillId="0" borderId="1" xfId="2" applyNumberFormat="1" applyFont="1" applyBorder="1"/>
    <xf numFmtId="0" fontId="2" fillId="2" borderId="1" xfId="1" applyAlignment="1">
      <alignment vertical="center" wrapText="1"/>
    </xf>
    <xf numFmtId="2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165" fontId="0" fillId="0" borderId="1" xfId="0" applyNumberFormat="1" applyBorder="1"/>
    <xf numFmtId="167" fontId="0" fillId="0" borderId="1" xfId="0" applyNumberFormat="1" applyBorder="1"/>
    <xf numFmtId="0" fontId="0" fillId="0" borderId="0" xfId="0" quotePrefix="1"/>
    <xf numFmtId="0" fontId="5" fillId="0" borderId="0" xfId="0" applyFont="1"/>
    <xf numFmtId="2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165" fontId="5" fillId="0" borderId="0" xfId="0" applyNumberFormat="1" applyFont="1"/>
    <xf numFmtId="167" fontId="5" fillId="0" borderId="0" xfId="0" applyNumberFormat="1" applyFont="1"/>
    <xf numFmtId="0" fontId="5" fillId="0" borderId="0" xfId="1" applyFont="1" applyFill="1" applyBorder="1">
      <alignment wrapText="1"/>
    </xf>
    <xf numFmtId="0" fontId="5" fillId="0" borderId="0" xfId="1" applyFont="1" applyFill="1" applyBorder="1" applyAlignment="1">
      <alignment vertical="center" wrapText="1"/>
    </xf>
    <xf numFmtId="0" fontId="5" fillId="0" borderId="0" xfId="0" quotePrefix="1" applyFont="1"/>
    <xf numFmtId="10" fontId="0" fillId="0" borderId="1" xfId="2" applyNumberFormat="1" applyFont="1" applyBorder="1"/>
    <xf numFmtId="0" fontId="0" fillId="0" borderId="1" xfId="0" quotePrefix="1" applyBorder="1"/>
    <xf numFmtId="10" fontId="0" fillId="0" borderId="1" xfId="2" quotePrefix="1" applyNumberFormat="1" applyFont="1" applyBorder="1"/>
    <xf numFmtId="168" fontId="0" fillId="0" borderId="1" xfId="0" quotePrefix="1" applyNumberFormat="1" applyBorder="1"/>
    <xf numFmtId="169" fontId="0" fillId="0" borderId="1" xfId="0" applyNumberFormat="1" applyBorder="1"/>
    <xf numFmtId="1" fontId="0" fillId="0" borderId="1" xfId="0" applyNumberFormat="1" applyBorder="1"/>
    <xf numFmtId="166" fontId="0" fillId="0" borderId="0" xfId="2" applyNumberFormat="1" applyFont="1"/>
    <xf numFmtId="10" fontId="0" fillId="0" borderId="0" xfId="2" applyNumberFormat="1" applyFont="1"/>
    <xf numFmtId="0" fontId="2" fillId="2" borderId="0" xfId="0" applyFont="1" applyFill="1" applyAlignment="1">
      <alignment vertical="center" wrapText="1"/>
    </xf>
    <xf numFmtId="0" fontId="2" fillId="2" borderId="2" xfId="1" applyBorder="1" applyAlignment="1">
      <alignment vertical="center" wrapText="1"/>
    </xf>
    <xf numFmtId="0" fontId="2" fillId="2" borderId="0" xfId="0" applyFont="1" applyFill="1" applyAlignment="1">
      <alignment wrapText="1"/>
    </xf>
    <xf numFmtId="166" fontId="0" fillId="0" borderId="0" xfId="0" applyNumberFormat="1"/>
    <xf numFmtId="164" fontId="0" fillId="0" borderId="0" xfId="0" applyNumberFormat="1"/>
    <xf numFmtId="10" fontId="0" fillId="0" borderId="0" xfId="2" quotePrefix="1" applyNumberFormat="1" applyFont="1" applyFill="1"/>
    <xf numFmtId="166" fontId="0" fillId="0" borderId="0" xfId="2" applyNumberFormat="1" applyFont="1" applyFill="1"/>
    <xf numFmtId="10" fontId="0" fillId="0" borderId="0" xfId="2" applyNumberFormat="1" applyFont="1" applyFill="1"/>
    <xf numFmtId="164" fontId="0" fillId="0" borderId="0" xfId="0" quotePrefix="1" applyNumberFormat="1"/>
    <xf numFmtId="166" fontId="0" fillId="4" borderId="1" xfId="2" applyNumberFormat="1" applyFont="1" applyFill="1" applyBorder="1"/>
    <xf numFmtId="164" fontId="0" fillId="4" borderId="1" xfId="0" applyNumberFormat="1" applyFill="1" applyBorder="1"/>
    <xf numFmtId="0" fontId="0" fillId="3" borderId="3" xfId="0" applyFill="1" applyBorder="1"/>
    <xf numFmtId="10" fontId="0" fillId="5" borderId="3" xfId="2" applyNumberFormat="1" applyFont="1" applyFill="1" applyBorder="1"/>
    <xf numFmtId="10" fontId="0" fillId="0" borderId="3" xfId="2" applyNumberFormat="1" applyFont="1" applyBorder="1"/>
    <xf numFmtId="165" fontId="3" fillId="3" borderId="4" xfId="0" applyNumberFormat="1" applyFont="1" applyFill="1" applyBorder="1" applyAlignment="1">
      <alignment vertical="center"/>
    </xf>
    <xf numFmtId="164" fontId="0" fillId="5" borderId="3" xfId="0" applyNumberFormat="1" applyFill="1" applyBorder="1"/>
    <xf numFmtId="164" fontId="0" fillId="0" borderId="3" xfId="0" applyNumberFormat="1" applyBorder="1"/>
    <xf numFmtId="0" fontId="6" fillId="2" borderId="0" xfId="1" applyFont="1" applyBorder="1">
      <alignment wrapText="1"/>
    </xf>
    <xf numFmtId="0" fontId="6" fillId="2" borderId="2" xfId="1" applyFont="1" applyBorder="1">
      <alignment wrapText="1"/>
    </xf>
  </cellXfs>
  <cellStyles count="3">
    <cellStyle name="HeaderBlue" xfId="1" xr:uid="{C51836D9-9421-4AD7-BF0E-E4373F8CC142}"/>
    <cellStyle name="Normal" xfId="0" builtinId="0"/>
    <cellStyle name="Per cent" xfId="2" builtinId="5"/>
  </cellStyles>
  <dxfs count="8">
    <dxf>
      <numFmt numFmtId="164" formatCode="0.000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Unicode MS"/>
        <family val="2"/>
        <scheme val="none"/>
      </font>
      <numFmt numFmtId="165" formatCode="[$-410]d\-mmm\-yy;@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250C88A4-541F-4F2A-AF7F-32719C94B76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'Bond Yields'!$B$7</c:f>
              <c:strCache>
                <c:ptCount val="1"/>
                <c:pt idx="0">
                  <c:v>Yield (%)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'Bond Yields'!$A$8:$A$733</c:f>
              <c:numCache>
                <c:formatCode>[$-410]d\-mmm\-yy;@</c:formatCode>
                <c:ptCount val="726"/>
                <c:pt idx="0">
                  <c:v>19450</c:v>
                </c:pt>
                <c:pt idx="1">
                  <c:v>19480</c:v>
                </c:pt>
                <c:pt idx="2">
                  <c:v>19511</c:v>
                </c:pt>
                <c:pt idx="3">
                  <c:v>19541</c:v>
                </c:pt>
                <c:pt idx="4">
                  <c:v>19572</c:v>
                </c:pt>
                <c:pt idx="5">
                  <c:v>19603</c:v>
                </c:pt>
                <c:pt idx="6">
                  <c:v>19633</c:v>
                </c:pt>
                <c:pt idx="7">
                  <c:v>19664</c:v>
                </c:pt>
                <c:pt idx="8">
                  <c:v>19694</c:v>
                </c:pt>
                <c:pt idx="9">
                  <c:v>19725</c:v>
                </c:pt>
                <c:pt idx="10">
                  <c:v>19756</c:v>
                </c:pt>
                <c:pt idx="11">
                  <c:v>19784</c:v>
                </c:pt>
                <c:pt idx="12">
                  <c:v>19815</c:v>
                </c:pt>
                <c:pt idx="13">
                  <c:v>19845</c:v>
                </c:pt>
                <c:pt idx="14">
                  <c:v>19876</c:v>
                </c:pt>
                <c:pt idx="15">
                  <c:v>19906</c:v>
                </c:pt>
                <c:pt idx="16">
                  <c:v>19937</c:v>
                </c:pt>
                <c:pt idx="17">
                  <c:v>19968</c:v>
                </c:pt>
                <c:pt idx="18">
                  <c:v>19998</c:v>
                </c:pt>
                <c:pt idx="19">
                  <c:v>20029</c:v>
                </c:pt>
                <c:pt idx="20">
                  <c:v>20059</c:v>
                </c:pt>
                <c:pt idx="21">
                  <c:v>20090</c:v>
                </c:pt>
                <c:pt idx="22">
                  <c:v>20121</c:v>
                </c:pt>
                <c:pt idx="23">
                  <c:v>20149</c:v>
                </c:pt>
                <c:pt idx="24">
                  <c:v>20180</c:v>
                </c:pt>
                <c:pt idx="25">
                  <c:v>20210</c:v>
                </c:pt>
                <c:pt idx="26">
                  <c:v>20241</c:v>
                </c:pt>
                <c:pt idx="27">
                  <c:v>20271</c:v>
                </c:pt>
                <c:pt idx="28">
                  <c:v>20302</c:v>
                </c:pt>
                <c:pt idx="29">
                  <c:v>20333</c:v>
                </c:pt>
                <c:pt idx="30">
                  <c:v>20363</c:v>
                </c:pt>
                <c:pt idx="31">
                  <c:v>20394</c:v>
                </c:pt>
                <c:pt idx="32">
                  <c:v>20424</c:v>
                </c:pt>
                <c:pt idx="33">
                  <c:v>20455</c:v>
                </c:pt>
                <c:pt idx="34">
                  <c:v>20486</c:v>
                </c:pt>
                <c:pt idx="35">
                  <c:v>20515</c:v>
                </c:pt>
                <c:pt idx="36">
                  <c:v>20546</c:v>
                </c:pt>
                <c:pt idx="37">
                  <c:v>20576</c:v>
                </c:pt>
                <c:pt idx="38">
                  <c:v>20607</c:v>
                </c:pt>
                <c:pt idx="39">
                  <c:v>20637</c:v>
                </c:pt>
                <c:pt idx="40">
                  <c:v>20668</c:v>
                </c:pt>
                <c:pt idx="41">
                  <c:v>20699</c:v>
                </c:pt>
                <c:pt idx="42">
                  <c:v>20729</c:v>
                </c:pt>
                <c:pt idx="43">
                  <c:v>20760</c:v>
                </c:pt>
                <c:pt idx="44">
                  <c:v>20790</c:v>
                </c:pt>
                <c:pt idx="45">
                  <c:v>20821</c:v>
                </c:pt>
                <c:pt idx="46">
                  <c:v>20852</c:v>
                </c:pt>
                <c:pt idx="47">
                  <c:v>20880</c:v>
                </c:pt>
                <c:pt idx="48">
                  <c:v>20911</c:v>
                </c:pt>
                <c:pt idx="49">
                  <c:v>20941</c:v>
                </c:pt>
                <c:pt idx="50">
                  <c:v>20972</c:v>
                </c:pt>
                <c:pt idx="51">
                  <c:v>21002</c:v>
                </c:pt>
                <c:pt idx="52">
                  <c:v>21033</c:v>
                </c:pt>
                <c:pt idx="53">
                  <c:v>21064</c:v>
                </c:pt>
                <c:pt idx="54">
                  <c:v>21094</c:v>
                </c:pt>
                <c:pt idx="55">
                  <c:v>21125</c:v>
                </c:pt>
                <c:pt idx="56">
                  <c:v>21155</c:v>
                </c:pt>
                <c:pt idx="57">
                  <c:v>21186</c:v>
                </c:pt>
                <c:pt idx="58">
                  <c:v>21217</c:v>
                </c:pt>
                <c:pt idx="59">
                  <c:v>21245</c:v>
                </c:pt>
                <c:pt idx="60">
                  <c:v>21276</c:v>
                </c:pt>
                <c:pt idx="61">
                  <c:v>21306</c:v>
                </c:pt>
                <c:pt idx="62">
                  <c:v>21337</c:v>
                </c:pt>
                <c:pt idx="63">
                  <c:v>21367</c:v>
                </c:pt>
                <c:pt idx="64">
                  <c:v>21398</c:v>
                </c:pt>
                <c:pt idx="65">
                  <c:v>21429</c:v>
                </c:pt>
                <c:pt idx="66">
                  <c:v>21459</c:v>
                </c:pt>
                <c:pt idx="67">
                  <c:v>21490</c:v>
                </c:pt>
                <c:pt idx="68">
                  <c:v>21520</c:v>
                </c:pt>
                <c:pt idx="69">
                  <c:v>21551</c:v>
                </c:pt>
                <c:pt idx="70">
                  <c:v>21582</c:v>
                </c:pt>
                <c:pt idx="71">
                  <c:v>21610</c:v>
                </c:pt>
                <c:pt idx="72">
                  <c:v>21641</c:v>
                </c:pt>
                <c:pt idx="73">
                  <c:v>21671</c:v>
                </c:pt>
                <c:pt idx="74">
                  <c:v>21702</c:v>
                </c:pt>
                <c:pt idx="75">
                  <c:v>21732</c:v>
                </c:pt>
                <c:pt idx="76">
                  <c:v>21763</c:v>
                </c:pt>
                <c:pt idx="77">
                  <c:v>21794</c:v>
                </c:pt>
                <c:pt idx="78">
                  <c:v>21824</c:v>
                </c:pt>
                <c:pt idx="79">
                  <c:v>21855</c:v>
                </c:pt>
                <c:pt idx="80">
                  <c:v>21885</c:v>
                </c:pt>
                <c:pt idx="81">
                  <c:v>21916</c:v>
                </c:pt>
                <c:pt idx="82">
                  <c:v>21947</c:v>
                </c:pt>
                <c:pt idx="83">
                  <c:v>21976</c:v>
                </c:pt>
                <c:pt idx="84">
                  <c:v>22007</c:v>
                </c:pt>
                <c:pt idx="85">
                  <c:v>22037</c:v>
                </c:pt>
                <c:pt idx="86">
                  <c:v>22068</c:v>
                </c:pt>
                <c:pt idx="87">
                  <c:v>22098</c:v>
                </c:pt>
                <c:pt idx="88">
                  <c:v>22129</c:v>
                </c:pt>
                <c:pt idx="89">
                  <c:v>22160</c:v>
                </c:pt>
                <c:pt idx="90">
                  <c:v>22190</c:v>
                </c:pt>
                <c:pt idx="91">
                  <c:v>22221</c:v>
                </c:pt>
                <c:pt idx="92">
                  <c:v>22251</c:v>
                </c:pt>
                <c:pt idx="93">
                  <c:v>22282</c:v>
                </c:pt>
                <c:pt idx="94">
                  <c:v>22313</c:v>
                </c:pt>
                <c:pt idx="95">
                  <c:v>22341</c:v>
                </c:pt>
                <c:pt idx="96">
                  <c:v>22372</c:v>
                </c:pt>
                <c:pt idx="97">
                  <c:v>22402</c:v>
                </c:pt>
                <c:pt idx="98">
                  <c:v>22433</c:v>
                </c:pt>
                <c:pt idx="99">
                  <c:v>22463</c:v>
                </c:pt>
                <c:pt idx="100">
                  <c:v>22494</c:v>
                </c:pt>
                <c:pt idx="101">
                  <c:v>22525</c:v>
                </c:pt>
                <c:pt idx="102">
                  <c:v>22555</c:v>
                </c:pt>
                <c:pt idx="103">
                  <c:v>22586</c:v>
                </c:pt>
                <c:pt idx="104">
                  <c:v>22616</c:v>
                </c:pt>
                <c:pt idx="105">
                  <c:v>22647</c:v>
                </c:pt>
                <c:pt idx="106">
                  <c:v>22678</c:v>
                </c:pt>
                <c:pt idx="107">
                  <c:v>22706</c:v>
                </c:pt>
                <c:pt idx="108">
                  <c:v>22737</c:v>
                </c:pt>
                <c:pt idx="109">
                  <c:v>22767</c:v>
                </c:pt>
                <c:pt idx="110">
                  <c:v>22798</c:v>
                </c:pt>
                <c:pt idx="111">
                  <c:v>22828</c:v>
                </c:pt>
                <c:pt idx="112">
                  <c:v>22859</c:v>
                </c:pt>
                <c:pt idx="113">
                  <c:v>22890</c:v>
                </c:pt>
                <c:pt idx="114">
                  <c:v>22920</c:v>
                </c:pt>
                <c:pt idx="115">
                  <c:v>22951</c:v>
                </c:pt>
                <c:pt idx="116">
                  <c:v>22981</c:v>
                </c:pt>
                <c:pt idx="117">
                  <c:v>23012</c:v>
                </c:pt>
                <c:pt idx="118">
                  <c:v>23043</c:v>
                </c:pt>
                <c:pt idx="119">
                  <c:v>23071</c:v>
                </c:pt>
                <c:pt idx="120">
                  <c:v>23102</c:v>
                </c:pt>
                <c:pt idx="121">
                  <c:v>23132</c:v>
                </c:pt>
                <c:pt idx="122">
                  <c:v>23163</c:v>
                </c:pt>
                <c:pt idx="123">
                  <c:v>23193</c:v>
                </c:pt>
                <c:pt idx="124">
                  <c:v>23224</c:v>
                </c:pt>
                <c:pt idx="125">
                  <c:v>23255</c:v>
                </c:pt>
                <c:pt idx="126">
                  <c:v>23285</c:v>
                </c:pt>
                <c:pt idx="127">
                  <c:v>23316</c:v>
                </c:pt>
                <c:pt idx="128">
                  <c:v>23346</c:v>
                </c:pt>
                <c:pt idx="129">
                  <c:v>23377</c:v>
                </c:pt>
                <c:pt idx="130">
                  <c:v>23408</c:v>
                </c:pt>
                <c:pt idx="131">
                  <c:v>23437</c:v>
                </c:pt>
                <c:pt idx="132">
                  <c:v>23468</c:v>
                </c:pt>
                <c:pt idx="133">
                  <c:v>23498</c:v>
                </c:pt>
                <c:pt idx="134">
                  <c:v>23529</c:v>
                </c:pt>
                <c:pt idx="135">
                  <c:v>23559</c:v>
                </c:pt>
                <c:pt idx="136">
                  <c:v>23590</c:v>
                </c:pt>
                <c:pt idx="137">
                  <c:v>23621</c:v>
                </c:pt>
                <c:pt idx="138">
                  <c:v>23651</c:v>
                </c:pt>
                <c:pt idx="139">
                  <c:v>23682</c:v>
                </c:pt>
                <c:pt idx="140">
                  <c:v>23712</c:v>
                </c:pt>
                <c:pt idx="141">
                  <c:v>23743</c:v>
                </c:pt>
                <c:pt idx="142">
                  <c:v>23774</c:v>
                </c:pt>
                <c:pt idx="143">
                  <c:v>23802</c:v>
                </c:pt>
                <c:pt idx="144">
                  <c:v>23833</c:v>
                </c:pt>
                <c:pt idx="145">
                  <c:v>23863</c:v>
                </c:pt>
                <c:pt idx="146">
                  <c:v>23894</c:v>
                </c:pt>
                <c:pt idx="147">
                  <c:v>23924</c:v>
                </c:pt>
                <c:pt idx="148">
                  <c:v>23955</c:v>
                </c:pt>
                <c:pt idx="149">
                  <c:v>23986</c:v>
                </c:pt>
                <c:pt idx="150">
                  <c:v>24016</c:v>
                </c:pt>
                <c:pt idx="151">
                  <c:v>24047</c:v>
                </c:pt>
                <c:pt idx="152">
                  <c:v>24077</c:v>
                </c:pt>
                <c:pt idx="153">
                  <c:v>24108</c:v>
                </c:pt>
                <c:pt idx="154">
                  <c:v>24139</c:v>
                </c:pt>
                <c:pt idx="155">
                  <c:v>24167</c:v>
                </c:pt>
                <c:pt idx="156">
                  <c:v>24198</c:v>
                </c:pt>
                <c:pt idx="157">
                  <c:v>24228</c:v>
                </c:pt>
                <c:pt idx="158">
                  <c:v>24259</c:v>
                </c:pt>
                <c:pt idx="159">
                  <c:v>24289</c:v>
                </c:pt>
                <c:pt idx="160">
                  <c:v>24320</c:v>
                </c:pt>
                <c:pt idx="161">
                  <c:v>24351</c:v>
                </c:pt>
                <c:pt idx="162">
                  <c:v>24381</c:v>
                </c:pt>
                <c:pt idx="163">
                  <c:v>24412</c:v>
                </c:pt>
                <c:pt idx="164">
                  <c:v>24442</c:v>
                </c:pt>
                <c:pt idx="165">
                  <c:v>24473</c:v>
                </c:pt>
                <c:pt idx="166">
                  <c:v>24504</c:v>
                </c:pt>
                <c:pt idx="167">
                  <c:v>24532</c:v>
                </c:pt>
                <c:pt idx="168">
                  <c:v>24563</c:v>
                </c:pt>
                <c:pt idx="169">
                  <c:v>24593</c:v>
                </c:pt>
                <c:pt idx="170">
                  <c:v>24624</c:v>
                </c:pt>
                <c:pt idx="171">
                  <c:v>24654</c:v>
                </c:pt>
                <c:pt idx="172">
                  <c:v>24685</c:v>
                </c:pt>
                <c:pt idx="173">
                  <c:v>24716</c:v>
                </c:pt>
                <c:pt idx="174">
                  <c:v>24746</c:v>
                </c:pt>
                <c:pt idx="175">
                  <c:v>24777</c:v>
                </c:pt>
                <c:pt idx="176">
                  <c:v>24807</c:v>
                </c:pt>
                <c:pt idx="177">
                  <c:v>24838</c:v>
                </c:pt>
                <c:pt idx="178">
                  <c:v>24869</c:v>
                </c:pt>
                <c:pt idx="179">
                  <c:v>24898</c:v>
                </c:pt>
                <c:pt idx="180">
                  <c:v>24929</c:v>
                </c:pt>
                <c:pt idx="181">
                  <c:v>24959</c:v>
                </c:pt>
                <c:pt idx="182">
                  <c:v>24990</c:v>
                </c:pt>
                <c:pt idx="183">
                  <c:v>25020</c:v>
                </c:pt>
                <c:pt idx="184">
                  <c:v>25051</c:v>
                </c:pt>
                <c:pt idx="185">
                  <c:v>25082</c:v>
                </c:pt>
                <c:pt idx="186">
                  <c:v>25112</c:v>
                </c:pt>
                <c:pt idx="187">
                  <c:v>25143</c:v>
                </c:pt>
                <c:pt idx="188">
                  <c:v>25173</c:v>
                </c:pt>
                <c:pt idx="189">
                  <c:v>25204</c:v>
                </c:pt>
                <c:pt idx="190">
                  <c:v>25235</c:v>
                </c:pt>
                <c:pt idx="191">
                  <c:v>25263</c:v>
                </c:pt>
                <c:pt idx="192">
                  <c:v>25294</c:v>
                </c:pt>
                <c:pt idx="193">
                  <c:v>25324</c:v>
                </c:pt>
                <c:pt idx="194">
                  <c:v>25355</c:v>
                </c:pt>
                <c:pt idx="195">
                  <c:v>25385</c:v>
                </c:pt>
                <c:pt idx="196">
                  <c:v>25416</c:v>
                </c:pt>
                <c:pt idx="197">
                  <c:v>25447</c:v>
                </c:pt>
                <c:pt idx="198">
                  <c:v>25477</c:v>
                </c:pt>
                <c:pt idx="199">
                  <c:v>25508</c:v>
                </c:pt>
                <c:pt idx="200">
                  <c:v>25538</c:v>
                </c:pt>
                <c:pt idx="201">
                  <c:v>25569</c:v>
                </c:pt>
                <c:pt idx="202">
                  <c:v>25600</c:v>
                </c:pt>
                <c:pt idx="203">
                  <c:v>25628</c:v>
                </c:pt>
                <c:pt idx="204">
                  <c:v>25659</c:v>
                </c:pt>
                <c:pt idx="205">
                  <c:v>25689</c:v>
                </c:pt>
                <c:pt idx="206">
                  <c:v>25720</c:v>
                </c:pt>
                <c:pt idx="207">
                  <c:v>25750</c:v>
                </c:pt>
                <c:pt idx="208">
                  <c:v>25781</c:v>
                </c:pt>
                <c:pt idx="209">
                  <c:v>25812</c:v>
                </c:pt>
                <c:pt idx="210">
                  <c:v>25842</c:v>
                </c:pt>
                <c:pt idx="211">
                  <c:v>25873</c:v>
                </c:pt>
                <c:pt idx="212">
                  <c:v>25903</c:v>
                </c:pt>
                <c:pt idx="213">
                  <c:v>25934</c:v>
                </c:pt>
                <c:pt idx="214">
                  <c:v>25965</c:v>
                </c:pt>
                <c:pt idx="215">
                  <c:v>25993</c:v>
                </c:pt>
                <c:pt idx="216">
                  <c:v>26024</c:v>
                </c:pt>
                <c:pt idx="217">
                  <c:v>26054</c:v>
                </c:pt>
                <c:pt idx="218">
                  <c:v>26085</c:v>
                </c:pt>
                <c:pt idx="219">
                  <c:v>26115</c:v>
                </c:pt>
                <c:pt idx="220">
                  <c:v>26146</c:v>
                </c:pt>
                <c:pt idx="221">
                  <c:v>26177</c:v>
                </c:pt>
                <c:pt idx="222">
                  <c:v>26207</c:v>
                </c:pt>
                <c:pt idx="223">
                  <c:v>26238</c:v>
                </c:pt>
                <c:pt idx="224">
                  <c:v>26268</c:v>
                </c:pt>
                <c:pt idx="225">
                  <c:v>26299</c:v>
                </c:pt>
                <c:pt idx="226">
                  <c:v>26330</c:v>
                </c:pt>
                <c:pt idx="227">
                  <c:v>26359</c:v>
                </c:pt>
                <c:pt idx="228">
                  <c:v>26390</c:v>
                </c:pt>
                <c:pt idx="229">
                  <c:v>26420</c:v>
                </c:pt>
                <c:pt idx="230">
                  <c:v>26451</c:v>
                </c:pt>
                <c:pt idx="231">
                  <c:v>26481</c:v>
                </c:pt>
                <c:pt idx="232">
                  <c:v>26512</c:v>
                </c:pt>
                <c:pt idx="233">
                  <c:v>26543</c:v>
                </c:pt>
                <c:pt idx="234">
                  <c:v>26573</c:v>
                </c:pt>
                <c:pt idx="235">
                  <c:v>26604</c:v>
                </c:pt>
                <c:pt idx="236">
                  <c:v>26634</c:v>
                </c:pt>
                <c:pt idx="237">
                  <c:v>26665</c:v>
                </c:pt>
                <c:pt idx="238">
                  <c:v>26696</c:v>
                </c:pt>
                <c:pt idx="239">
                  <c:v>26724</c:v>
                </c:pt>
                <c:pt idx="240">
                  <c:v>26755</c:v>
                </c:pt>
                <c:pt idx="241">
                  <c:v>26785</c:v>
                </c:pt>
                <c:pt idx="242">
                  <c:v>26816</c:v>
                </c:pt>
                <c:pt idx="243">
                  <c:v>26846</c:v>
                </c:pt>
                <c:pt idx="244">
                  <c:v>26877</c:v>
                </c:pt>
                <c:pt idx="245">
                  <c:v>26908</c:v>
                </c:pt>
                <c:pt idx="246">
                  <c:v>26938</c:v>
                </c:pt>
                <c:pt idx="247">
                  <c:v>26969</c:v>
                </c:pt>
                <c:pt idx="248">
                  <c:v>26999</c:v>
                </c:pt>
                <c:pt idx="249">
                  <c:v>27030</c:v>
                </c:pt>
                <c:pt idx="250">
                  <c:v>27061</c:v>
                </c:pt>
                <c:pt idx="251">
                  <c:v>27089</c:v>
                </c:pt>
                <c:pt idx="252">
                  <c:v>27120</c:v>
                </c:pt>
                <c:pt idx="253">
                  <c:v>27150</c:v>
                </c:pt>
                <c:pt idx="254">
                  <c:v>27181</c:v>
                </c:pt>
                <c:pt idx="255">
                  <c:v>27211</c:v>
                </c:pt>
                <c:pt idx="256">
                  <c:v>27242</c:v>
                </c:pt>
                <c:pt idx="257">
                  <c:v>27273</c:v>
                </c:pt>
                <c:pt idx="258">
                  <c:v>27303</c:v>
                </c:pt>
                <c:pt idx="259">
                  <c:v>27334</c:v>
                </c:pt>
                <c:pt idx="260">
                  <c:v>27364</c:v>
                </c:pt>
                <c:pt idx="261">
                  <c:v>27395</c:v>
                </c:pt>
                <c:pt idx="262">
                  <c:v>27426</c:v>
                </c:pt>
                <c:pt idx="263">
                  <c:v>27454</c:v>
                </c:pt>
                <c:pt idx="264">
                  <c:v>27485</c:v>
                </c:pt>
                <c:pt idx="265">
                  <c:v>27515</c:v>
                </c:pt>
                <c:pt idx="266">
                  <c:v>27546</c:v>
                </c:pt>
                <c:pt idx="267">
                  <c:v>27576</c:v>
                </c:pt>
                <c:pt idx="268">
                  <c:v>27607</c:v>
                </c:pt>
                <c:pt idx="269">
                  <c:v>27638</c:v>
                </c:pt>
                <c:pt idx="270">
                  <c:v>27668</c:v>
                </c:pt>
                <c:pt idx="271">
                  <c:v>27699</c:v>
                </c:pt>
                <c:pt idx="272">
                  <c:v>27729</c:v>
                </c:pt>
                <c:pt idx="273">
                  <c:v>27760</c:v>
                </c:pt>
                <c:pt idx="274">
                  <c:v>27791</c:v>
                </c:pt>
                <c:pt idx="275">
                  <c:v>27820</c:v>
                </c:pt>
                <c:pt idx="276">
                  <c:v>27851</c:v>
                </c:pt>
                <c:pt idx="277">
                  <c:v>27881</c:v>
                </c:pt>
                <c:pt idx="278">
                  <c:v>27912</c:v>
                </c:pt>
                <c:pt idx="279">
                  <c:v>27942</c:v>
                </c:pt>
                <c:pt idx="280">
                  <c:v>27973</c:v>
                </c:pt>
                <c:pt idx="281">
                  <c:v>28004</c:v>
                </c:pt>
                <c:pt idx="282">
                  <c:v>28034</c:v>
                </c:pt>
                <c:pt idx="283">
                  <c:v>28065</c:v>
                </c:pt>
                <c:pt idx="284">
                  <c:v>28095</c:v>
                </c:pt>
                <c:pt idx="285">
                  <c:v>28126</c:v>
                </c:pt>
                <c:pt idx="286">
                  <c:v>28157</c:v>
                </c:pt>
                <c:pt idx="287">
                  <c:v>28185</c:v>
                </c:pt>
                <c:pt idx="288">
                  <c:v>28216</c:v>
                </c:pt>
                <c:pt idx="289">
                  <c:v>28246</c:v>
                </c:pt>
                <c:pt idx="290">
                  <c:v>28277</c:v>
                </c:pt>
                <c:pt idx="291">
                  <c:v>28307</c:v>
                </c:pt>
                <c:pt idx="292">
                  <c:v>28338</c:v>
                </c:pt>
                <c:pt idx="293">
                  <c:v>28369</c:v>
                </c:pt>
                <c:pt idx="294">
                  <c:v>28399</c:v>
                </c:pt>
                <c:pt idx="295">
                  <c:v>28430</c:v>
                </c:pt>
                <c:pt idx="296">
                  <c:v>28460</c:v>
                </c:pt>
                <c:pt idx="297">
                  <c:v>28491</c:v>
                </c:pt>
                <c:pt idx="298">
                  <c:v>28522</c:v>
                </c:pt>
                <c:pt idx="299">
                  <c:v>28550</c:v>
                </c:pt>
                <c:pt idx="300">
                  <c:v>28581</c:v>
                </c:pt>
                <c:pt idx="301">
                  <c:v>28611</c:v>
                </c:pt>
                <c:pt idx="302">
                  <c:v>28642</c:v>
                </c:pt>
                <c:pt idx="303">
                  <c:v>28672</c:v>
                </c:pt>
                <c:pt idx="304">
                  <c:v>28703</c:v>
                </c:pt>
                <c:pt idx="305">
                  <c:v>28734</c:v>
                </c:pt>
                <c:pt idx="306">
                  <c:v>28764</c:v>
                </c:pt>
                <c:pt idx="307">
                  <c:v>28795</c:v>
                </c:pt>
                <c:pt idx="308">
                  <c:v>28825</c:v>
                </c:pt>
                <c:pt idx="309">
                  <c:v>28856</c:v>
                </c:pt>
                <c:pt idx="310">
                  <c:v>28887</c:v>
                </c:pt>
                <c:pt idx="311">
                  <c:v>28915</c:v>
                </c:pt>
                <c:pt idx="312">
                  <c:v>28946</c:v>
                </c:pt>
                <c:pt idx="313">
                  <c:v>28976</c:v>
                </c:pt>
                <c:pt idx="314">
                  <c:v>29007</c:v>
                </c:pt>
                <c:pt idx="315">
                  <c:v>29037</c:v>
                </c:pt>
                <c:pt idx="316">
                  <c:v>29068</c:v>
                </c:pt>
                <c:pt idx="317">
                  <c:v>29099</c:v>
                </c:pt>
                <c:pt idx="318">
                  <c:v>29129</c:v>
                </c:pt>
                <c:pt idx="319">
                  <c:v>29160</c:v>
                </c:pt>
                <c:pt idx="320">
                  <c:v>29190</c:v>
                </c:pt>
                <c:pt idx="321">
                  <c:v>29221</c:v>
                </c:pt>
                <c:pt idx="322">
                  <c:v>29252</c:v>
                </c:pt>
                <c:pt idx="323">
                  <c:v>29281</c:v>
                </c:pt>
                <c:pt idx="324">
                  <c:v>29312</c:v>
                </c:pt>
                <c:pt idx="325">
                  <c:v>29342</c:v>
                </c:pt>
                <c:pt idx="326">
                  <c:v>29373</c:v>
                </c:pt>
                <c:pt idx="327">
                  <c:v>29403</c:v>
                </c:pt>
                <c:pt idx="328">
                  <c:v>29434</c:v>
                </c:pt>
                <c:pt idx="329">
                  <c:v>29465</c:v>
                </c:pt>
                <c:pt idx="330">
                  <c:v>29495</c:v>
                </c:pt>
                <c:pt idx="331">
                  <c:v>29526</c:v>
                </c:pt>
                <c:pt idx="332">
                  <c:v>29556</c:v>
                </c:pt>
                <c:pt idx="333">
                  <c:v>29587</c:v>
                </c:pt>
                <c:pt idx="334">
                  <c:v>29618</c:v>
                </c:pt>
                <c:pt idx="335">
                  <c:v>29646</c:v>
                </c:pt>
                <c:pt idx="336">
                  <c:v>29677</c:v>
                </c:pt>
                <c:pt idx="337">
                  <c:v>29707</c:v>
                </c:pt>
                <c:pt idx="338">
                  <c:v>29738</c:v>
                </c:pt>
                <c:pt idx="339">
                  <c:v>29768</c:v>
                </c:pt>
                <c:pt idx="340">
                  <c:v>29799</c:v>
                </c:pt>
                <c:pt idx="341">
                  <c:v>29830</c:v>
                </c:pt>
                <c:pt idx="342">
                  <c:v>29860</c:v>
                </c:pt>
                <c:pt idx="343">
                  <c:v>29891</c:v>
                </c:pt>
                <c:pt idx="344">
                  <c:v>29921</c:v>
                </c:pt>
                <c:pt idx="345">
                  <c:v>29952</c:v>
                </c:pt>
                <c:pt idx="346">
                  <c:v>29983</c:v>
                </c:pt>
                <c:pt idx="347">
                  <c:v>30011</c:v>
                </c:pt>
                <c:pt idx="348">
                  <c:v>30042</c:v>
                </c:pt>
                <c:pt idx="349">
                  <c:v>30072</c:v>
                </c:pt>
                <c:pt idx="350">
                  <c:v>30103</c:v>
                </c:pt>
                <c:pt idx="351">
                  <c:v>30133</c:v>
                </c:pt>
                <c:pt idx="352">
                  <c:v>30164</c:v>
                </c:pt>
                <c:pt idx="353">
                  <c:v>30195</c:v>
                </c:pt>
                <c:pt idx="354">
                  <c:v>30225</c:v>
                </c:pt>
                <c:pt idx="355">
                  <c:v>30256</c:v>
                </c:pt>
                <c:pt idx="356">
                  <c:v>30286</c:v>
                </c:pt>
                <c:pt idx="357">
                  <c:v>30317</c:v>
                </c:pt>
                <c:pt idx="358">
                  <c:v>30348</c:v>
                </c:pt>
                <c:pt idx="359">
                  <c:v>30376</c:v>
                </c:pt>
                <c:pt idx="360">
                  <c:v>30407</c:v>
                </c:pt>
                <c:pt idx="361">
                  <c:v>30437</c:v>
                </c:pt>
                <c:pt idx="362">
                  <c:v>30468</c:v>
                </c:pt>
                <c:pt idx="363">
                  <c:v>30498</c:v>
                </c:pt>
                <c:pt idx="364">
                  <c:v>30529</c:v>
                </c:pt>
                <c:pt idx="365">
                  <c:v>30560</c:v>
                </c:pt>
                <c:pt idx="366">
                  <c:v>30590</c:v>
                </c:pt>
                <c:pt idx="367">
                  <c:v>30621</c:v>
                </c:pt>
                <c:pt idx="368">
                  <c:v>30651</c:v>
                </c:pt>
                <c:pt idx="369">
                  <c:v>30682</c:v>
                </c:pt>
                <c:pt idx="370">
                  <c:v>30713</c:v>
                </c:pt>
                <c:pt idx="371">
                  <c:v>30742</c:v>
                </c:pt>
                <c:pt idx="372">
                  <c:v>30773</c:v>
                </c:pt>
                <c:pt idx="373">
                  <c:v>30803</c:v>
                </c:pt>
                <c:pt idx="374">
                  <c:v>30834</c:v>
                </c:pt>
                <c:pt idx="375">
                  <c:v>30864</c:v>
                </c:pt>
                <c:pt idx="376">
                  <c:v>30895</c:v>
                </c:pt>
                <c:pt idx="377">
                  <c:v>30926</c:v>
                </c:pt>
                <c:pt idx="378">
                  <c:v>30956</c:v>
                </c:pt>
                <c:pt idx="379">
                  <c:v>30987</c:v>
                </c:pt>
                <c:pt idx="380">
                  <c:v>31017</c:v>
                </c:pt>
                <c:pt idx="381">
                  <c:v>31048</c:v>
                </c:pt>
                <c:pt idx="382">
                  <c:v>31079</c:v>
                </c:pt>
                <c:pt idx="383">
                  <c:v>31107</c:v>
                </c:pt>
                <c:pt idx="384">
                  <c:v>31138</c:v>
                </c:pt>
                <c:pt idx="385">
                  <c:v>31168</c:v>
                </c:pt>
                <c:pt idx="386">
                  <c:v>31199</c:v>
                </c:pt>
                <c:pt idx="387">
                  <c:v>31229</c:v>
                </c:pt>
                <c:pt idx="388">
                  <c:v>31260</c:v>
                </c:pt>
                <c:pt idx="389">
                  <c:v>31291</c:v>
                </c:pt>
                <c:pt idx="390">
                  <c:v>31321</c:v>
                </c:pt>
                <c:pt idx="391">
                  <c:v>31352</c:v>
                </c:pt>
                <c:pt idx="392">
                  <c:v>31382</c:v>
                </c:pt>
                <c:pt idx="393">
                  <c:v>31413</c:v>
                </c:pt>
                <c:pt idx="394">
                  <c:v>31444</c:v>
                </c:pt>
                <c:pt idx="395">
                  <c:v>31472</c:v>
                </c:pt>
                <c:pt idx="396">
                  <c:v>31503</c:v>
                </c:pt>
                <c:pt idx="397">
                  <c:v>31533</c:v>
                </c:pt>
                <c:pt idx="398">
                  <c:v>31564</c:v>
                </c:pt>
                <c:pt idx="399">
                  <c:v>31594</c:v>
                </c:pt>
                <c:pt idx="400">
                  <c:v>31625</c:v>
                </c:pt>
                <c:pt idx="401">
                  <c:v>31656</c:v>
                </c:pt>
                <c:pt idx="402">
                  <c:v>31686</c:v>
                </c:pt>
                <c:pt idx="403">
                  <c:v>31717</c:v>
                </c:pt>
                <c:pt idx="404">
                  <c:v>31747</c:v>
                </c:pt>
                <c:pt idx="405">
                  <c:v>31778</c:v>
                </c:pt>
                <c:pt idx="406">
                  <c:v>31809</c:v>
                </c:pt>
                <c:pt idx="407">
                  <c:v>31837</c:v>
                </c:pt>
                <c:pt idx="408">
                  <c:v>31868</c:v>
                </c:pt>
                <c:pt idx="409">
                  <c:v>31898</c:v>
                </c:pt>
                <c:pt idx="410">
                  <c:v>31929</c:v>
                </c:pt>
                <c:pt idx="411">
                  <c:v>31959</c:v>
                </c:pt>
                <c:pt idx="412">
                  <c:v>31990</c:v>
                </c:pt>
                <c:pt idx="413">
                  <c:v>32021</c:v>
                </c:pt>
                <c:pt idx="414">
                  <c:v>32051</c:v>
                </c:pt>
                <c:pt idx="415">
                  <c:v>32082</c:v>
                </c:pt>
                <c:pt idx="416">
                  <c:v>32112</c:v>
                </c:pt>
                <c:pt idx="417">
                  <c:v>32143</c:v>
                </c:pt>
                <c:pt idx="418">
                  <c:v>32174</c:v>
                </c:pt>
                <c:pt idx="419">
                  <c:v>32203</c:v>
                </c:pt>
                <c:pt idx="420">
                  <c:v>32234</c:v>
                </c:pt>
                <c:pt idx="421">
                  <c:v>32264</c:v>
                </c:pt>
                <c:pt idx="422">
                  <c:v>32295</c:v>
                </c:pt>
                <c:pt idx="423">
                  <c:v>32325</c:v>
                </c:pt>
                <c:pt idx="424">
                  <c:v>32356</c:v>
                </c:pt>
                <c:pt idx="425">
                  <c:v>32387</c:v>
                </c:pt>
                <c:pt idx="426">
                  <c:v>32417</c:v>
                </c:pt>
                <c:pt idx="427">
                  <c:v>32448</c:v>
                </c:pt>
                <c:pt idx="428">
                  <c:v>32478</c:v>
                </c:pt>
                <c:pt idx="429">
                  <c:v>32509</c:v>
                </c:pt>
                <c:pt idx="430">
                  <c:v>32540</c:v>
                </c:pt>
                <c:pt idx="431">
                  <c:v>32568</c:v>
                </c:pt>
                <c:pt idx="432">
                  <c:v>32599</c:v>
                </c:pt>
                <c:pt idx="433">
                  <c:v>32629</c:v>
                </c:pt>
                <c:pt idx="434">
                  <c:v>32660</c:v>
                </c:pt>
                <c:pt idx="435">
                  <c:v>32690</c:v>
                </c:pt>
                <c:pt idx="436">
                  <c:v>32721</c:v>
                </c:pt>
                <c:pt idx="437">
                  <c:v>32752</c:v>
                </c:pt>
                <c:pt idx="438">
                  <c:v>32782</c:v>
                </c:pt>
                <c:pt idx="439">
                  <c:v>32813</c:v>
                </c:pt>
                <c:pt idx="440">
                  <c:v>32843</c:v>
                </c:pt>
                <c:pt idx="441">
                  <c:v>32874</c:v>
                </c:pt>
                <c:pt idx="442">
                  <c:v>32905</c:v>
                </c:pt>
                <c:pt idx="443">
                  <c:v>32933</c:v>
                </c:pt>
                <c:pt idx="444">
                  <c:v>32964</c:v>
                </c:pt>
                <c:pt idx="445">
                  <c:v>32994</c:v>
                </c:pt>
                <c:pt idx="446">
                  <c:v>33025</c:v>
                </c:pt>
                <c:pt idx="447">
                  <c:v>33055</c:v>
                </c:pt>
                <c:pt idx="448">
                  <c:v>33086</c:v>
                </c:pt>
                <c:pt idx="449">
                  <c:v>33117</c:v>
                </c:pt>
                <c:pt idx="450">
                  <c:v>33147</c:v>
                </c:pt>
                <c:pt idx="451">
                  <c:v>33178</c:v>
                </c:pt>
                <c:pt idx="452">
                  <c:v>33208</c:v>
                </c:pt>
                <c:pt idx="453">
                  <c:v>33239</c:v>
                </c:pt>
                <c:pt idx="454">
                  <c:v>33270</c:v>
                </c:pt>
                <c:pt idx="455">
                  <c:v>33298</c:v>
                </c:pt>
                <c:pt idx="456">
                  <c:v>33329</c:v>
                </c:pt>
                <c:pt idx="457">
                  <c:v>33359</c:v>
                </c:pt>
                <c:pt idx="458">
                  <c:v>33390</c:v>
                </c:pt>
                <c:pt idx="459">
                  <c:v>33420</c:v>
                </c:pt>
                <c:pt idx="460">
                  <c:v>33451</c:v>
                </c:pt>
                <c:pt idx="461">
                  <c:v>33482</c:v>
                </c:pt>
                <c:pt idx="462">
                  <c:v>33512</c:v>
                </c:pt>
                <c:pt idx="463">
                  <c:v>33543</c:v>
                </c:pt>
                <c:pt idx="464">
                  <c:v>33573</c:v>
                </c:pt>
                <c:pt idx="465">
                  <c:v>33604</c:v>
                </c:pt>
                <c:pt idx="466">
                  <c:v>33635</c:v>
                </c:pt>
                <c:pt idx="467">
                  <c:v>33664</c:v>
                </c:pt>
                <c:pt idx="468">
                  <c:v>33695</c:v>
                </c:pt>
                <c:pt idx="469">
                  <c:v>33725</c:v>
                </c:pt>
                <c:pt idx="470">
                  <c:v>33756</c:v>
                </c:pt>
                <c:pt idx="471">
                  <c:v>33786</c:v>
                </c:pt>
                <c:pt idx="472">
                  <c:v>33817</c:v>
                </c:pt>
                <c:pt idx="473">
                  <c:v>33848</c:v>
                </c:pt>
                <c:pt idx="474">
                  <c:v>33878</c:v>
                </c:pt>
                <c:pt idx="475">
                  <c:v>33909</c:v>
                </c:pt>
                <c:pt idx="476">
                  <c:v>33939</c:v>
                </c:pt>
                <c:pt idx="477">
                  <c:v>33970</c:v>
                </c:pt>
                <c:pt idx="478">
                  <c:v>34001</c:v>
                </c:pt>
                <c:pt idx="479">
                  <c:v>34029</c:v>
                </c:pt>
                <c:pt idx="480">
                  <c:v>34060</c:v>
                </c:pt>
                <c:pt idx="481">
                  <c:v>34090</c:v>
                </c:pt>
                <c:pt idx="482">
                  <c:v>34121</c:v>
                </c:pt>
                <c:pt idx="483">
                  <c:v>34151</c:v>
                </c:pt>
                <c:pt idx="484">
                  <c:v>34182</c:v>
                </c:pt>
                <c:pt idx="485">
                  <c:v>34213</c:v>
                </c:pt>
                <c:pt idx="486">
                  <c:v>34243</c:v>
                </c:pt>
                <c:pt idx="487">
                  <c:v>34274</c:v>
                </c:pt>
                <c:pt idx="488">
                  <c:v>34304</c:v>
                </c:pt>
                <c:pt idx="489">
                  <c:v>34335</c:v>
                </c:pt>
                <c:pt idx="490">
                  <c:v>34366</c:v>
                </c:pt>
                <c:pt idx="491">
                  <c:v>34394</c:v>
                </c:pt>
                <c:pt idx="492">
                  <c:v>34425</c:v>
                </c:pt>
                <c:pt idx="493">
                  <c:v>34455</c:v>
                </c:pt>
                <c:pt idx="494">
                  <c:v>34486</c:v>
                </c:pt>
                <c:pt idx="495">
                  <c:v>34516</c:v>
                </c:pt>
                <c:pt idx="496">
                  <c:v>34547</c:v>
                </c:pt>
                <c:pt idx="497">
                  <c:v>34578</c:v>
                </c:pt>
                <c:pt idx="498">
                  <c:v>34608</c:v>
                </c:pt>
                <c:pt idx="499">
                  <c:v>34639</c:v>
                </c:pt>
                <c:pt idx="500">
                  <c:v>34669</c:v>
                </c:pt>
                <c:pt idx="501">
                  <c:v>34700</c:v>
                </c:pt>
                <c:pt idx="502">
                  <c:v>34731</c:v>
                </c:pt>
                <c:pt idx="503">
                  <c:v>34759</c:v>
                </c:pt>
                <c:pt idx="504">
                  <c:v>34790</c:v>
                </c:pt>
                <c:pt idx="505">
                  <c:v>34820</c:v>
                </c:pt>
                <c:pt idx="506">
                  <c:v>34851</c:v>
                </c:pt>
                <c:pt idx="507">
                  <c:v>34881</c:v>
                </c:pt>
                <c:pt idx="508">
                  <c:v>34912</c:v>
                </c:pt>
                <c:pt idx="509">
                  <c:v>34943</c:v>
                </c:pt>
                <c:pt idx="510">
                  <c:v>34973</c:v>
                </c:pt>
                <c:pt idx="511">
                  <c:v>35004</c:v>
                </c:pt>
                <c:pt idx="512">
                  <c:v>35034</c:v>
                </c:pt>
                <c:pt idx="513">
                  <c:v>35065</c:v>
                </c:pt>
                <c:pt idx="514">
                  <c:v>35096</c:v>
                </c:pt>
                <c:pt idx="515">
                  <c:v>35125</c:v>
                </c:pt>
                <c:pt idx="516">
                  <c:v>35156</c:v>
                </c:pt>
                <c:pt idx="517">
                  <c:v>35186</c:v>
                </c:pt>
                <c:pt idx="518">
                  <c:v>35217</c:v>
                </c:pt>
                <c:pt idx="519">
                  <c:v>35247</c:v>
                </c:pt>
                <c:pt idx="520">
                  <c:v>35278</c:v>
                </c:pt>
                <c:pt idx="521">
                  <c:v>35309</c:v>
                </c:pt>
                <c:pt idx="522">
                  <c:v>35339</c:v>
                </c:pt>
                <c:pt idx="523">
                  <c:v>35370</c:v>
                </c:pt>
                <c:pt idx="524">
                  <c:v>35400</c:v>
                </c:pt>
                <c:pt idx="525">
                  <c:v>35431</c:v>
                </c:pt>
                <c:pt idx="526">
                  <c:v>35462</c:v>
                </c:pt>
                <c:pt idx="527">
                  <c:v>35490</c:v>
                </c:pt>
                <c:pt idx="528">
                  <c:v>35521</c:v>
                </c:pt>
                <c:pt idx="529">
                  <c:v>35551</c:v>
                </c:pt>
                <c:pt idx="530">
                  <c:v>35582</c:v>
                </c:pt>
                <c:pt idx="531">
                  <c:v>35612</c:v>
                </c:pt>
                <c:pt idx="532">
                  <c:v>35643</c:v>
                </c:pt>
                <c:pt idx="533">
                  <c:v>35674</c:v>
                </c:pt>
                <c:pt idx="534">
                  <c:v>35704</c:v>
                </c:pt>
                <c:pt idx="535">
                  <c:v>35735</c:v>
                </c:pt>
                <c:pt idx="536">
                  <c:v>35765</c:v>
                </c:pt>
                <c:pt idx="537">
                  <c:v>35796</c:v>
                </c:pt>
                <c:pt idx="538">
                  <c:v>35827</c:v>
                </c:pt>
                <c:pt idx="539">
                  <c:v>35855</c:v>
                </c:pt>
                <c:pt idx="540">
                  <c:v>35886</c:v>
                </c:pt>
                <c:pt idx="541">
                  <c:v>35916</c:v>
                </c:pt>
                <c:pt idx="542">
                  <c:v>35947</c:v>
                </c:pt>
                <c:pt idx="543">
                  <c:v>35977</c:v>
                </c:pt>
                <c:pt idx="544">
                  <c:v>36008</c:v>
                </c:pt>
                <c:pt idx="545">
                  <c:v>36039</c:v>
                </c:pt>
                <c:pt idx="546">
                  <c:v>36069</c:v>
                </c:pt>
                <c:pt idx="547">
                  <c:v>36100</c:v>
                </c:pt>
                <c:pt idx="548">
                  <c:v>36130</c:v>
                </c:pt>
                <c:pt idx="549">
                  <c:v>36161</c:v>
                </c:pt>
                <c:pt idx="550">
                  <c:v>36192</c:v>
                </c:pt>
                <c:pt idx="551">
                  <c:v>36220</c:v>
                </c:pt>
                <c:pt idx="552">
                  <c:v>36251</c:v>
                </c:pt>
                <c:pt idx="553">
                  <c:v>36281</c:v>
                </c:pt>
                <c:pt idx="554">
                  <c:v>36312</c:v>
                </c:pt>
                <c:pt idx="555">
                  <c:v>36342</c:v>
                </c:pt>
                <c:pt idx="556">
                  <c:v>36373</c:v>
                </c:pt>
                <c:pt idx="557">
                  <c:v>36404</c:v>
                </c:pt>
                <c:pt idx="558">
                  <c:v>36434</c:v>
                </c:pt>
                <c:pt idx="559">
                  <c:v>36465</c:v>
                </c:pt>
                <c:pt idx="560">
                  <c:v>36495</c:v>
                </c:pt>
                <c:pt idx="561">
                  <c:v>36526</c:v>
                </c:pt>
                <c:pt idx="562">
                  <c:v>36557</c:v>
                </c:pt>
                <c:pt idx="563">
                  <c:v>36586</c:v>
                </c:pt>
                <c:pt idx="564">
                  <c:v>36617</c:v>
                </c:pt>
                <c:pt idx="565">
                  <c:v>36647</c:v>
                </c:pt>
                <c:pt idx="566">
                  <c:v>36678</c:v>
                </c:pt>
                <c:pt idx="567">
                  <c:v>36708</c:v>
                </c:pt>
                <c:pt idx="568">
                  <c:v>36739</c:v>
                </c:pt>
                <c:pt idx="569">
                  <c:v>36770</c:v>
                </c:pt>
                <c:pt idx="570">
                  <c:v>36800</c:v>
                </c:pt>
                <c:pt idx="571">
                  <c:v>36831</c:v>
                </c:pt>
                <c:pt idx="572">
                  <c:v>36861</c:v>
                </c:pt>
                <c:pt idx="573">
                  <c:v>36892</c:v>
                </c:pt>
                <c:pt idx="574">
                  <c:v>36923</c:v>
                </c:pt>
                <c:pt idx="575">
                  <c:v>36951</c:v>
                </c:pt>
                <c:pt idx="576">
                  <c:v>36982</c:v>
                </c:pt>
                <c:pt idx="577">
                  <c:v>37012</c:v>
                </c:pt>
                <c:pt idx="578">
                  <c:v>37043</c:v>
                </c:pt>
                <c:pt idx="579">
                  <c:v>37073</c:v>
                </c:pt>
                <c:pt idx="580">
                  <c:v>37104</c:v>
                </c:pt>
                <c:pt idx="581">
                  <c:v>37135</c:v>
                </c:pt>
                <c:pt idx="582">
                  <c:v>37165</c:v>
                </c:pt>
                <c:pt idx="583">
                  <c:v>37196</c:v>
                </c:pt>
                <c:pt idx="584">
                  <c:v>37226</c:v>
                </c:pt>
                <c:pt idx="585">
                  <c:v>37257</c:v>
                </c:pt>
                <c:pt idx="586">
                  <c:v>37288</c:v>
                </c:pt>
                <c:pt idx="587">
                  <c:v>37316</c:v>
                </c:pt>
                <c:pt idx="588">
                  <c:v>37347</c:v>
                </c:pt>
                <c:pt idx="589">
                  <c:v>37377</c:v>
                </c:pt>
                <c:pt idx="590">
                  <c:v>37408</c:v>
                </c:pt>
                <c:pt idx="591">
                  <c:v>37438</c:v>
                </c:pt>
                <c:pt idx="592">
                  <c:v>37469</c:v>
                </c:pt>
                <c:pt idx="593">
                  <c:v>37500</c:v>
                </c:pt>
                <c:pt idx="594">
                  <c:v>37530</c:v>
                </c:pt>
                <c:pt idx="595">
                  <c:v>37561</c:v>
                </c:pt>
                <c:pt idx="596">
                  <c:v>37591</c:v>
                </c:pt>
                <c:pt idx="597">
                  <c:v>37622</c:v>
                </c:pt>
                <c:pt idx="598">
                  <c:v>37653</c:v>
                </c:pt>
                <c:pt idx="599">
                  <c:v>37681</c:v>
                </c:pt>
                <c:pt idx="600">
                  <c:v>37712</c:v>
                </c:pt>
                <c:pt idx="601">
                  <c:v>37742</c:v>
                </c:pt>
                <c:pt idx="602">
                  <c:v>37773</c:v>
                </c:pt>
                <c:pt idx="603">
                  <c:v>37803</c:v>
                </c:pt>
                <c:pt idx="604">
                  <c:v>37834</c:v>
                </c:pt>
                <c:pt idx="605">
                  <c:v>37865</c:v>
                </c:pt>
                <c:pt idx="606">
                  <c:v>37895</c:v>
                </c:pt>
                <c:pt idx="607">
                  <c:v>37926</c:v>
                </c:pt>
                <c:pt idx="608">
                  <c:v>37956</c:v>
                </c:pt>
                <c:pt idx="609">
                  <c:v>37987</c:v>
                </c:pt>
                <c:pt idx="610">
                  <c:v>38018</c:v>
                </c:pt>
                <c:pt idx="611">
                  <c:v>38047</c:v>
                </c:pt>
                <c:pt idx="612">
                  <c:v>38078</c:v>
                </c:pt>
                <c:pt idx="613">
                  <c:v>38108</c:v>
                </c:pt>
                <c:pt idx="614">
                  <c:v>38139</c:v>
                </c:pt>
                <c:pt idx="615">
                  <c:v>38169</c:v>
                </c:pt>
                <c:pt idx="616">
                  <c:v>38200</c:v>
                </c:pt>
                <c:pt idx="617">
                  <c:v>38231</c:v>
                </c:pt>
                <c:pt idx="618">
                  <c:v>38261</c:v>
                </c:pt>
                <c:pt idx="619">
                  <c:v>38292</c:v>
                </c:pt>
                <c:pt idx="620">
                  <c:v>38322</c:v>
                </c:pt>
                <c:pt idx="621">
                  <c:v>38353</c:v>
                </c:pt>
                <c:pt idx="622">
                  <c:v>38384</c:v>
                </c:pt>
                <c:pt idx="623">
                  <c:v>38412</c:v>
                </c:pt>
                <c:pt idx="624">
                  <c:v>38443</c:v>
                </c:pt>
                <c:pt idx="625">
                  <c:v>38473</c:v>
                </c:pt>
                <c:pt idx="626">
                  <c:v>38504</c:v>
                </c:pt>
                <c:pt idx="627">
                  <c:v>38534</c:v>
                </c:pt>
                <c:pt idx="628">
                  <c:v>38565</c:v>
                </c:pt>
                <c:pt idx="629">
                  <c:v>38596</c:v>
                </c:pt>
                <c:pt idx="630">
                  <c:v>38626</c:v>
                </c:pt>
                <c:pt idx="631">
                  <c:v>38657</c:v>
                </c:pt>
                <c:pt idx="632">
                  <c:v>38687</c:v>
                </c:pt>
                <c:pt idx="633">
                  <c:v>38718</c:v>
                </c:pt>
                <c:pt idx="634">
                  <c:v>38749</c:v>
                </c:pt>
                <c:pt idx="635">
                  <c:v>38777</c:v>
                </c:pt>
                <c:pt idx="636">
                  <c:v>38808</c:v>
                </c:pt>
                <c:pt idx="637">
                  <c:v>38838</c:v>
                </c:pt>
                <c:pt idx="638">
                  <c:v>38869</c:v>
                </c:pt>
                <c:pt idx="639">
                  <c:v>38899</c:v>
                </c:pt>
                <c:pt idx="640">
                  <c:v>38930</c:v>
                </c:pt>
                <c:pt idx="641">
                  <c:v>38961</c:v>
                </c:pt>
                <c:pt idx="642">
                  <c:v>38991</c:v>
                </c:pt>
                <c:pt idx="643">
                  <c:v>39022</c:v>
                </c:pt>
                <c:pt idx="644">
                  <c:v>39052</c:v>
                </c:pt>
                <c:pt idx="645">
                  <c:v>39083</c:v>
                </c:pt>
                <c:pt idx="646">
                  <c:v>39114</c:v>
                </c:pt>
                <c:pt idx="647">
                  <c:v>39142</c:v>
                </c:pt>
                <c:pt idx="648">
                  <c:v>39173</c:v>
                </c:pt>
                <c:pt idx="649">
                  <c:v>39203</c:v>
                </c:pt>
                <c:pt idx="650">
                  <c:v>39234</c:v>
                </c:pt>
                <c:pt idx="651">
                  <c:v>39264</c:v>
                </c:pt>
                <c:pt idx="652">
                  <c:v>39295</c:v>
                </c:pt>
                <c:pt idx="653">
                  <c:v>39326</c:v>
                </c:pt>
                <c:pt idx="654">
                  <c:v>39356</c:v>
                </c:pt>
                <c:pt idx="655">
                  <c:v>39387</c:v>
                </c:pt>
                <c:pt idx="656">
                  <c:v>39417</c:v>
                </c:pt>
                <c:pt idx="657">
                  <c:v>39448</c:v>
                </c:pt>
                <c:pt idx="658">
                  <c:v>39479</c:v>
                </c:pt>
                <c:pt idx="659">
                  <c:v>39508</c:v>
                </c:pt>
                <c:pt idx="660">
                  <c:v>39539</c:v>
                </c:pt>
                <c:pt idx="661">
                  <c:v>39569</c:v>
                </c:pt>
                <c:pt idx="662">
                  <c:v>39600</c:v>
                </c:pt>
                <c:pt idx="663">
                  <c:v>39630</c:v>
                </c:pt>
                <c:pt idx="664">
                  <c:v>39661</c:v>
                </c:pt>
                <c:pt idx="665">
                  <c:v>39692</c:v>
                </c:pt>
                <c:pt idx="666">
                  <c:v>39722</c:v>
                </c:pt>
                <c:pt idx="667">
                  <c:v>39753</c:v>
                </c:pt>
                <c:pt idx="668">
                  <c:v>39783</c:v>
                </c:pt>
                <c:pt idx="669">
                  <c:v>39814</c:v>
                </c:pt>
                <c:pt idx="670">
                  <c:v>39845</c:v>
                </c:pt>
                <c:pt idx="671">
                  <c:v>39873</c:v>
                </c:pt>
                <c:pt idx="672">
                  <c:v>39904</c:v>
                </c:pt>
                <c:pt idx="673">
                  <c:v>39934</c:v>
                </c:pt>
                <c:pt idx="674">
                  <c:v>39965</c:v>
                </c:pt>
                <c:pt idx="675">
                  <c:v>39995</c:v>
                </c:pt>
                <c:pt idx="676">
                  <c:v>40026</c:v>
                </c:pt>
                <c:pt idx="677">
                  <c:v>40057</c:v>
                </c:pt>
                <c:pt idx="678">
                  <c:v>40087</c:v>
                </c:pt>
                <c:pt idx="679">
                  <c:v>40118</c:v>
                </c:pt>
                <c:pt idx="680">
                  <c:v>40148</c:v>
                </c:pt>
                <c:pt idx="681">
                  <c:v>40179</c:v>
                </c:pt>
                <c:pt idx="682">
                  <c:v>40210</c:v>
                </c:pt>
                <c:pt idx="683">
                  <c:v>40238</c:v>
                </c:pt>
                <c:pt idx="684">
                  <c:v>40269</c:v>
                </c:pt>
                <c:pt idx="685">
                  <c:v>40299</c:v>
                </c:pt>
                <c:pt idx="686">
                  <c:v>40330</c:v>
                </c:pt>
                <c:pt idx="687">
                  <c:v>40360</c:v>
                </c:pt>
                <c:pt idx="688">
                  <c:v>40391</c:v>
                </c:pt>
                <c:pt idx="689">
                  <c:v>40422</c:v>
                </c:pt>
                <c:pt idx="690">
                  <c:v>40452</c:v>
                </c:pt>
                <c:pt idx="691">
                  <c:v>40483</c:v>
                </c:pt>
                <c:pt idx="692">
                  <c:v>40513</c:v>
                </c:pt>
                <c:pt idx="693">
                  <c:v>40544</c:v>
                </c:pt>
                <c:pt idx="694">
                  <c:v>40575</c:v>
                </c:pt>
                <c:pt idx="695">
                  <c:v>40603</c:v>
                </c:pt>
                <c:pt idx="696">
                  <c:v>40634</c:v>
                </c:pt>
                <c:pt idx="697">
                  <c:v>40664</c:v>
                </c:pt>
                <c:pt idx="698">
                  <c:v>40695</c:v>
                </c:pt>
                <c:pt idx="699">
                  <c:v>40725</c:v>
                </c:pt>
                <c:pt idx="700">
                  <c:v>40756</c:v>
                </c:pt>
                <c:pt idx="701">
                  <c:v>40787</c:v>
                </c:pt>
                <c:pt idx="702">
                  <c:v>40817</c:v>
                </c:pt>
                <c:pt idx="703">
                  <c:v>40848</c:v>
                </c:pt>
                <c:pt idx="704">
                  <c:v>40878</c:v>
                </c:pt>
                <c:pt idx="705">
                  <c:v>40909</c:v>
                </c:pt>
                <c:pt idx="706">
                  <c:v>40940</c:v>
                </c:pt>
                <c:pt idx="707">
                  <c:v>40969</c:v>
                </c:pt>
                <c:pt idx="708">
                  <c:v>41000</c:v>
                </c:pt>
                <c:pt idx="709">
                  <c:v>41030</c:v>
                </c:pt>
                <c:pt idx="710">
                  <c:v>41061</c:v>
                </c:pt>
                <c:pt idx="711">
                  <c:v>41091</c:v>
                </c:pt>
                <c:pt idx="712">
                  <c:v>41122</c:v>
                </c:pt>
                <c:pt idx="713">
                  <c:v>41153</c:v>
                </c:pt>
                <c:pt idx="714">
                  <c:v>41183</c:v>
                </c:pt>
                <c:pt idx="715">
                  <c:v>41214</c:v>
                </c:pt>
                <c:pt idx="716">
                  <c:v>41244</c:v>
                </c:pt>
                <c:pt idx="717">
                  <c:v>41275</c:v>
                </c:pt>
                <c:pt idx="718">
                  <c:v>41306</c:v>
                </c:pt>
                <c:pt idx="719">
                  <c:v>41334</c:v>
                </c:pt>
                <c:pt idx="720">
                  <c:v>41365</c:v>
                </c:pt>
                <c:pt idx="721">
                  <c:v>41395</c:v>
                </c:pt>
                <c:pt idx="722">
                  <c:v>41426</c:v>
                </c:pt>
                <c:pt idx="723">
                  <c:v>41456</c:v>
                </c:pt>
                <c:pt idx="724">
                  <c:v>41487</c:v>
                </c:pt>
                <c:pt idx="725">
                  <c:v>41518</c:v>
                </c:pt>
              </c:numCache>
            </c:numRef>
          </c:xVal>
          <c:yVal>
            <c:numRef>
              <c:f>'Bond Yields'!$B$8:$B$733</c:f>
              <c:numCache>
                <c:formatCode>General</c:formatCode>
                <c:ptCount val="726"/>
                <c:pt idx="0">
                  <c:v>2.83</c:v>
                </c:pt>
                <c:pt idx="1">
                  <c:v>3.05</c:v>
                </c:pt>
                <c:pt idx="2">
                  <c:v>3.11</c:v>
                </c:pt>
                <c:pt idx="3">
                  <c:v>2.93</c:v>
                </c:pt>
                <c:pt idx="4">
                  <c:v>2.95</c:v>
                </c:pt>
                <c:pt idx="5">
                  <c:v>2.87</c:v>
                </c:pt>
                <c:pt idx="6">
                  <c:v>2.66</c:v>
                </c:pt>
                <c:pt idx="7">
                  <c:v>2.68</c:v>
                </c:pt>
                <c:pt idx="8">
                  <c:v>2.59</c:v>
                </c:pt>
                <c:pt idx="9">
                  <c:v>2.48</c:v>
                </c:pt>
                <c:pt idx="10">
                  <c:v>2.4700000000000002</c:v>
                </c:pt>
                <c:pt idx="11">
                  <c:v>2.37</c:v>
                </c:pt>
                <c:pt idx="12">
                  <c:v>2.29</c:v>
                </c:pt>
                <c:pt idx="13">
                  <c:v>2.37</c:v>
                </c:pt>
                <c:pt idx="14">
                  <c:v>2.38</c:v>
                </c:pt>
                <c:pt idx="15">
                  <c:v>2.2999999999999998</c:v>
                </c:pt>
                <c:pt idx="16">
                  <c:v>2.36</c:v>
                </c:pt>
                <c:pt idx="17">
                  <c:v>2.38</c:v>
                </c:pt>
                <c:pt idx="18">
                  <c:v>2.4300000000000002</c:v>
                </c:pt>
                <c:pt idx="19">
                  <c:v>2.48</c:v>
                </c:pt>
                <c:pt idx="20">
                  <c:v>2.5099999999999998</c:v>
                </c:pt>
                <c:pt idx="21">
                  <c:v>2.61</c:v>
                </c:pt>
                <c:pt idx="22">
                  <c:v>2.65</c:v>
                </c:pt>
                <c:pt idx="23">
                  <c:v>2.68</c:v>
                </c:pt>
                <c:pt idx="24">
                  <c:v>2.75</c:v>
                </c:pt>
                <c:pt idx="25">
                  <c:v>2.76</c:v>
                </c:pt>
                <c:pt idx="26">
                  <c:v>2.78</c:v>
                </c:pt>
                <c:pt idx="27">
                  <c:v>2.9</c:v>
                </c:pt>
                <c:pt idx="28">
                  <c:v>2.97</c:v>
                </c:pt>
                <c:pt idx="29">
                  <c:v>2.97</c:v>
                </c:pt>
                <c:pt idx="30">
                  <c:v>2.88</c:v>
                </c:pt>
                <c:pt idx="31">
                  <c:v>2.89</c:v>
                </c:pt>
                <c:pt idx="32">
                  <c:v>2.96</c:v>
                </c:pt>
                <c:pt idx="33">
                  <c:v>2.9</c:v>
                </c:pt>
                <c:pt idx="34">
                  <c:v>2.84</c:v>
                </c:pt>
                <c:pt idx="35">
                  <c:v>2.96</c:v>
                </c:pt>
                <c:pt idx="36">
                  <c:v>3.18</c:v>
                </c:pt>
                <c:pt idx="37">
                  <c:v>3.07</c:v>
                </c:pt>
                <c:pt idx="38">
                  <c:v>3</c:v>
                </c:pt>
                <c:pt idx="39">
                  <c:v>3.11</c:v>
                </c:pt>
                <c:pt idx="40">
                  <c:v>3.33</c:v>
                </c:pt>
                <c:pt idx="41">
                  <c:v>3.38</c:v>
                </c:pt>
                <c:pt idx="42">
                  <c:v>3.34</c:v>
                </c:pt>
                <c:pt idx="43">
                  <c:v>3.49</c:v>
                </c:pt>
                <c:pt idx="44">
                  <c:v>3.59</c:v>
                </c:pt>
                <c:pt idx="45">
                  <c:v>3.46</c:v>
                </c:pt>
                <c:pt idx="46">
                  <c:v>3.34</c:v>
                </c:pt>
                <c:pt idx="47">
                  <c:v>3.41</c:v>
                </c:pt>
                <c:pt idx="48">
                  <c:v>3.48</c:v>
                </c:pt>
                <c:pt idx="49">
                  <c:v>3.6</c:v>
                </c:pt>
                <c:pt idx="50">
                  <c:v>3.8</c:v>
                </c:pt>
                <c:pt idx="51">
                  <c:v>3.93</c:v>
                </c:pt>
                <c:pt idx="52">
                  <c:v>3.93</c:v>
                </c:pt>
                <c:pt idx="53">
                  <c:v>3.92</c:v>
                </c:pt>
                <c:pt idx="54">
                  <c:v>3.97</c:v>
                </c:pt>
                <c:pt idx="55">
                  <c:v>3.72</c:v>
                </c:pt>
                <c:pt idx="56">
                  <c:v>3.21</c:v>
                </c:pt>
                <c:pt idx="57">
                  <c:v>3.09</c:v>
                </c:pt>
                <c:pt idx="58">
                  <c:v>3.05</c:v>
                </c:pt>
                <c:pt idx="59">
                  <c:v>2.98</c:v>
                </c:pt>
                <c:pt idx="60">
                  <c:v>2.88</c:v>
                </c:pt>
                <c:pt idx="61">
                  <c:v>2.92</c:v>
                </c:pt>
                <c:pt idx="62">
                  <c:v>2.97</c:v>
                </c:pt>
                <c:pt idx="63">
                  <c:v>3.2</c:v>
                </c:pt>
                <c:pt idx="64">
                  <c:v>3.54</c:v>
                </c:pt>
                <c:pt idx="65">
                  <c:v>3.76</c:v>
                </c:pt>
                <c:pt idx="66">
                  <c:v>3.8</c:v>
                </c:pt>
                <c:pt idx="67">
                  <c:v>3.74</c:v>
                </c:pt>
                <c:pt idx="68">
                  <c:v>3.86</c:v>
                </c:pt>
                <c:pt idx="69">
                  <c:v>4.0199999999999996</c:v>
                </c:pt>
                <c:pt idx="70">
                  <c:v>3.96</c:v>
                </c:pt>
                <c:pt idx="71">
                  <c:v>3.99</c:v>
                </c:pt>
                <c:pt idx="72">
                  <c:v>4.12</c:v>
                </c:pt>
                <c:pt idx="73">
                  <c:v>4.3099999999999996</c:v>
                </c:pt>
                <c:pt idx="74">
                  <c:v>4.34</c:v>
                </c:pt>
                <c:pt idx="75">
                  <c:v>4.4000000000000004</c:v>
                </c:pt>
                <c:pt idx="76">
                  <c:v>4.43</c:v>
                </c:pt>
                <c:pt idx="77">
                  <c:v>4.68</c:v>
                </c:pt>
                <c:pt idx="78">
                  <c:v>4.53</c:v>
                </c:pt>
                <c:pt idx="79">
                  <c:v>4.53</c:v>
                </c:pt>
                <c:pt idx="80">
                  <c:v>4.6900000000000004</c:v>
                </c:pt>
                <c:pt idx="81">
                  <c:v>4.72</c:v>
                </c:pt>
                <c:pt idx="82">
                  <c:v>4.49</c:v>
                </c:pt>
                <c:pt idx="83">
                  <c:v>4.25</c:v>
                </c:pt>
                <c:pt idx="84">
                  <c:v>4.28</c:v>
                </c:pt>
                <c:pt idx="85">
                  <c:v>4.3499999999999996</c:v>
                </c:pt>
                <c:pt idx="86">
                  <c:v>4.1500000000000004</c:v>
                </c:pt>
                <c:pt idx="87">
                  <c:v>3.9</c:v>
                </c:pt>
                <c:pt idx="88">
                  <c:v>3.8</c:v>
                </c:pt>
                <c:pt idx="89">
                  <c:v>3.8</c:v>
                </c:pt>
                <c:pt idx="90">
                  <c:v>3.89</c:v>
                </c:pt>
                <c:pt idx="91">
                  <c:v>3.93</c:v>
                </c:pt>
                <c:pt idx="92">
                  <c:v>3.84</c:v>
                </c:pt>
                <c:pt idx="93">
                  <c:v>3.84</c:v>
                </c:pt>
                <c:pt idx="94">
                  <c:v>3.78</c:v>
                </c:pt>
                <c:pt idx="95">
                  <c:v>3.74</c:v>
                </c:pt>
                <c:pt idx="96">
                  <c:v>3.78</c:v>
                </c:pt>
                <c:pt idx="97">
                  <c:v>3.71</c:v>
                </c:pt>
                <c:pt idx="98">
                  <c:v>3.88</c:v>
                </c:pt>
                <c:pt idx="99">
                  <c:v>3.92</c:v>
                </c:pt>
                <c:pt idx="100">
                  <c:v>4.04</c:v>
                </c:pt>
                <c:pt idx="101">
                  <c:v>3.98</c:v>
                </c:pt>
                <c:pt idx="102">
                  <c:v>3.92</c:v>
                </c:pt>
                <c:pt idx="103">
                  <c:v>3.94</c:v>
                </c:pt>
                <c:pt idx="104">
                  <c:v>4.0599999999999996</c:v>
                </c:pt>
                <c:pt idx="105">
                  <c:v>4.08</c:v>
                </c:pt>
                <c:pt idx="106">
                  <c:v>4.04</c:v>
                </c:pt>
                <c:pt idx="107">
                  <c:v>3.93</c:v>
                </c:pt>
                <c:pt idx="108">
                  <c:v>3.84</c:v>
                </c:pt>
                <c:pt idx="109">
                  <c:v>3.87</c:v>
                </c:pt>
                <c:pt idx="110">
                  <c:v>3.91</c:v>
                </c:pt>
                <c:pt idx="111">
                  <c:v>4.01</c:v>
                </c:pt>
                <c:pt idx="112">
                  <c:v>3.98</c:v>
                </c:pt>
                <c:pt idx="113">
                  <c:v>3.98</c:v>
                </c:pt>
                <c:pt idx="114">
                  <c:v>3.93</c:v>
                </c:pt>
                <c:pt idx="115">
                  <c:v>3.92</c:v>
                </c:pt>
                <c:pt idx="116">
                  <c:v>3.86</c:v>
                </c:pt>
                <c:pt idx="117">
                  <c:v>3.83</c:v>
                </c:pt>
                <c:pt idx="118">
                  <c:v>3.92</c:v>
                </c:pt>
                <c:pt idx="119">
                  <c:v>3.93</c:v>
                </c:pt>
                <c:pt idx="120">
                  <c:v>3.97</c:v>
                </c:pt>
                <c:pt idx="121">
                  <c:v>3.93</c:v>
                </c:pt>
                <c:pt idx="122">
                  <c:v>3.99</c:v>
                </c:pt>
                <c:pt idx="123">
                  <c:v>4.0199999999999996</c:v>
                </c:pt>
                <c:pt idx="124">
                  <c:v>4</c:v>
                </c:pt>
                <c:pt idx="125">
                  <c:v>4.08</c:v>
                </c:pt>
                <c:pt idx="126">
                  <c:v>4.1100000000000003</c:v>
                </c:pt>
                <c:pt idx="127">
                  <c:v>4.12</c:v>
                </c:pt>
                <c:pt idx="128">
                  <c:v>4.13</c:v>
                </c:pt>
                <c:pt idx="129">
                  <c:v>4.17</c:v>
                </c:pt>
                <c:pt idx="130">
                  <c:v>4.1500000000000004</c:v>
                </c:pt>
                <c:pt idx="131">
                  <c:v>4.22</c:v>
                </c:pt>
                <c:pt idx="132">
                  <c:v>4.2300000000000004</c:v>
                </c:pt>
                <c:pt idx="133">
                  <c:v>4.2</c:v>
                </c:pt>
                <c:pt idx="134">
                  <c:v>4.17</c:v>
                </c:pt>
                <c:pt idx="135">
                  <c:v>4.1900000000000004</c:v>
                </c:pt>
                <c:pt idx="136">
                  <c:v>4.1900000000000004</c:v>
                </c:pt>
                <c:pt idx="137">
                  <c:v>4.2</c:v>
                </c:pt>
                <c:pt idx="138">
                  <c:v>4.1900000000000004</c:v>
                </c:pt>
                <c:pt idx="139">
                  <c:v>4.1500000000000004</c:v>
                </c:pt>
                <c:pt idx="140">
                  <c:v>4.18</c:v>
                </c:pt>
                <c:pt idx="141">
                  <c:v>4.1900000000000004</c:v>
                </c:pt>
                <c:pt idx="142">
                  <c:v>4.21</c:v>
                </c:pt>
                <c:pt idx="143">
                  <c:v>4.21</c:v>
                </c:pt>
                <c:pt idx="144">
                  <c:v>4.2</c:v>
                </c:pt>
                <c:pt idx="145">
                  <c:v>4.21</c:v>
                </c:pt>
                <c:pt idx="146">
                  <c:v>4.21</c:v>
                </c:pt>
                <c:pt idx="147">
                  <c:v>4.2</c:v>
                </c:pt>
                <c:pt idx="148">
                  <c:v>4.25</c:v>
                </c:pt>
                <c:pt idx="149">
                  <c:v>4.29</c:v>
                </c:pt>
                <c:pt idx="150">
                  <c:v>4.3499999999999996</c:v>
                </c:pt>
                <c:pt idx="151">
                  <c:v>4.45</c:v>
                </c:pt>
                <c:pt idx="152">
                  <c:v>4.62</c:v>
                </c:pt>
                <c:pt idx="153">
                  <c:v>4.6100000000000003</c:v>
                </c:pt>
                <c:pt idx="154">
                  <c:v>4.83</c:v>
                </c:pt>
                <c:pt idx="155">
                  <c:v>4.87</c:v>
                </c:pt>
                <c:pt idx="156">
                  <c:v>4.75</c:v>
                </c:pt>
                <c:pt idx="157">
                  <c:v>4.78</c:v>
                </c:pt>
                <c:pt idx="158">
                  <c:v>4.8099999999999996</c:v>
                </c:pt>
                <c:pt idx="159">
                  <c:v>5.0199999999999996</c:v>
                </c:pt>
                <c:pt idx="160">
                  <c:v>5.22</c:v>
                </c:pt>
                <c:pt idx="161">
                  <c:v>5.18</c:v>
                </c:pt>
                <c:pt idx="162">
                  <c:v>5.01</c:v>
                </c:pt>
                <c:pt idx="163">
                  <c:v>5.16</c:v>
                </c:pt>
                <c:pt idx="164">
                  <c:v>4.84</c:v>
                </c:pt>
                <c:pt idx="165">
                  <c:v>4.58</c:v>
                </c:pt>
                <c:pt idx="166">
                  <c:v>4.63</c:v>
                </c:pt>
                <c:pt idx="167">
                  <c:v>4.54</c:v>
                </c:pt>
                <c:pt idx="168">
                  <c:v>4.59</c:v>
                </c:pt>
                <c:pt idx="169">
                  <c:v>4.8499999999999996</c:v>
                </c:pt>
                <c:pt idx="170">
                  <c:v>5.0199999999999996</c:v>
                </c:pt>
                <c:pt idx="171">
                  <c:v>5.16</c:v>
                </c:pt>
                <c:pt idx="172">
                  <c:v>5.28</c:v>
                </c:pt>
                <c:pt idx="173">
                  <c:v>5.3</c:v>
                </c:pt>
                <c:pt idx="174">
                  <c:v>5.48</c:v>
                </c:pt>
                <c:pt idx="175">
                  <c:v>5.75</c:v>
                </c:pt>
                <c:pt idx="176">
                  <c:v>5.7</c:v>
                </c:pt>
                <c:pt idx="177">
                  <c:v>5.53</c:v>
                </c:pt>
                <c:pt idx="178">
                  <c:v>5.56</c:v>
                </c:pt>
                <c:pt idx="179">
                  <c:v>5.74</c:v>
                </c:pt>
                <c:pt idx="180">
                  <c:v>5.64</c:v>
                </c:pt>
                <c:pt idx="181">
                  <c:v>5.87</c:v>
                </c:pt>
                <c:pt idx="182">
                  <c:v>5.72</c:v>
                </c:pt>
                <c:pt idx="183">
                  <c:v>5.5</c:v>
                </c:pt>
                <c:pt idx="184">
                  <c:v>5.42</c:v>
                </c:pt>
                <c:pt idx="185">
                  <c:v>5.46</c:v>
                </c:pt>
                <c:pt idx="186">
                  <c:v>5.58</c:v>
                </c:pt>
                <c:pt idx="187">
                  <c:v>5.7</c:v>
                </c:pt>
                <c:pt idx="188">
                  <c:v>6.03</c:v>
                </c:pt>
                <c:pt idx="189">
                  <c:v>6.04</c:v>
                </c:pt>
                <c:pt idx="190">
                  <c:v>6.19</c:v>
                </c:pt>
                <c:pt idx="191">
                  <c:v>6.3</c:v>
                </c:pt>
                <c:pt idx="192">
                  <c:v>6.17</c:v>
                </c:pt>
                <c:pt idx="193">
                  <c:v>6.32</c:v>
                </c:pt>
                <c:pt idx="194">
                  <c:v>6.57</c:v>
                </c:pt>
                <c:pt idx="195">
                  <c:v>6.72</c:v>
                </c:pt>
                <c:pt idx="196">
                  <c:v>6.69</c:v>
                </c:pt>
                <c:pt idx="197">
                  <c:v>7.16</c:v>
                </c:pt>
                <c:pt idx="198">
                  <c:v>7.1</c:v>
                </c:pt>
                <c:pt idx="199">
                  <c:v>7.14</c:v>
                </c:pt>
                <c:pt idx="200">
                  <c:v>7.65</c:v>
                </c:pt>
                <c:pt idx="201">
                  <c:v>7.79</c:v>
                </c:pt>
                <c:pt idx="202">
                  <c:v>7.24</c:v>
                </c:pt>
                <c:pt idx="203">
                  <c:v>7.07</c:v>
                </c:pt>
                <c:pt idx="204">
                  <c:v>7.39</c:v>
                </c:pt>
                <c:pt idx="205">
                  <c:v>7.91</c:v>
                </c:pt>
                <c:pt idx="206">
                  <c:v>7.84</c:v>
                </c:pt>
                <c:pt idx="207">
                  <c:v>7.46</c:v>
                </c:pt>
                <c:pt idx="208">
                  <c:v>7.53</c:v>
                </c:pt>
                <c:pt idx="209">
                  <c:v>7.39</c:v>
                </c:pt>
                <c:pt idx="210">
                  <c:v>7.33</c:v>
                </c:pt>
                <c:pt idx="211">
                  <c:v>6.84</c:v>
                </c:pt>
                <c:pt idx="212">
                  <c:v>6.39</c:v>
                </c:pt>
                <c:pt idx="213">
                  <c:v>6.24</c:v>
                </c:pt>
                <c:pt idx="214">
                  <c:v>6.11</c:v>
                </c:pt>
                <c:pt idx="215">
                  <c:v>5.7</c:v>
                </c:pt>
                <c:pt idx="216">
                  <c:v>5.83</c:v>
                </c:pt>
                <c:pt idx="217">
                  <c:v>6.39</c:v>
                </c:pt>
                <c:pt idx="218">
                  <c:v>6.52</c:v>
                </c:pt>
                <c:pt idx="219">
                  <c:v>6.73</c:v>
                </c:pt>
                <c:pt idx="220">
                  <c:v>6.58</c:v>
                </c:pt>
                <c:pt idx="221">
                  <c:v>6.14</c:v>
                </c:pt>
                <c:pt idx="222">
                  <c:v>5.93</c:v>
                </c:pt>
                <c:pt idx="223">
                  <c:v>5.81</c:v>
                </c:pt>
                <c:pt idx="224">
                  <c:v>5.93</c:v>
                </c:pt>
                <c:pt idx="225">
                  <c:v>5.95</c:v>
                </c:pt>
                <c:pt idx="226">
                  <c:v>6.08</c:v>
                </c:pt>
                <c:pt idx="227">
                  <c:v>6.07</c:v>
                </c:pt>
                <c:pt idx="228">
                  <c:v>6.19</c:v>
                </c:pt>
                <c:pt idx="229">
                  <c:v>6.13</c:v>
                </c:pt>
                <c:pt idx="230">
                  <c:v>6.11</c:v>
                </c:pt>
                <c:pt idx="231">
                  <c:v>6.11</c:v>
                </c:pt>
                <c:pt idx="232">
                  <c:v>6.21</c:v>
                </c:pt>
                <c:pt idx="233">
                  <c:v>6.55</c:v>
                </c:pt>
                <c:pt idx="234">
                  <c:v>6.48</c:v>
                </c:pt>
                <c:pt idx="235">
                  <c:v>6.28</c:v>
                </c:pt>
                <c:pt idx="236">
                  <c:v>6.36</c:v>
                </c:pt>
                <c:pt idx="237">
                  <c:v>6.46</c:v>
                </c:pt>
                <c:pt idx="238">
                  <c:v>6.64</c:v>
                </c:pt>
                <c:pt idx="239">
                  <c:v>6.71</c:v>
                </c:pt>
                <c:pt idx="240">
                  <c:v>6.67</c:v>
                </c:pt>
                <c:pt idx="241">
                  <c:v>6.85</c:v>
                </c:pt>
                <c:pt idx="242">
                  <c:v>6.9</c:v>
                </c:pt>
                <c:pt idx="243">
                  <c:v>7.13</c:v>
                </c:pt>
                <c:pt idx="244">
                  <c:v>7.4</c:v>
                </c:pt>
                <c:pt idx="245">
                  <c:v>7.09</c:v>
                </c:pt>
                <c:pt idx="246">
                  <c:v>6.79</c:v>
                </c:pt>
                <c:pt idx="247">
                  <c:v>6.73</c:v>
                </c:pt>
                <c:pt idx="248">
                  <c:v>6.74</c:v>
                </c:pt>
                <c:pt idx="249">
                  <c:v>6.99</c:v>
                </c:pt>
                <c:pt idx="250">
                  <c:v>6.96</c:v>
                </c:pt>
                <c:pt idx="251">
                  <c:v>7.21</c:v>
                </c:pt>
                <c:pt idx="252">
                  <c:v>7.51</c:v>
                </c:pt>
                <c:pt idx="253">
                  <c:v>7.58</c:v>
                </c:pt>
                <c:pt idx="254">
                  <c:v>7.54</c:v>
                </c:pt>
                <c:pt idx="255">
                  <c:v>7.81</c:v>
                </c:pt>
                <c:pt idx="256">
                  <c:v>8.0399999999999991</c:v>
                </c:pt>
                <c:pt idx="257">
                  <c:v>8.0399999999999991</c:v>
                </c:pt>
                <c:pt idx="258">
                  <c:v>7.9</c:v>
                </c:pt>
                <c:pt idx="259">
                  <c:v>7.68</c:v>
                </c:pt>
                <c:pt idx="260">
                  <c:v>7.43</c:v>
                </c:pt>
                <c:pt idx="261">
                  <c:v>7.5</c:v>
                </c:pt>
                <c:pt idx="262">
                  <c:v>7.39</c:v>
                </c:pt>
                <c:pt idx="263">
                  <c:v>7.73</c:v>
                </c:pt>
                <c:pt idx="264">
                  <c:v>8.23</c:v>
                </c:pt>
                <c:pt idx="265">
                  <c:v>8.06</c:v>
                </c:pt>
                <c:pt idx="266">
                  <c:v>7.86</c:v>
                </c:pt>
                <c:pt idx="267">
                  <c:v>8.06</c:v>
                </c:pt>
                <c:pt idx="268">
                  <c:v>8.4</c:v>
                </c:pt>
                <c:pt idx="269">
                  <c:v>8.43</c:v>
                </c:pt>
                <c:pt idx="270">
                  <c:v>8.14</c:v>
                </c:pt>
                <c:pt idx="271">
                  <c:v>8.0500000000000007</c:v>
                </c:pt>
                <c:pt idx="272">
                  <c:v>8</c:v>
                </c:pt>
                <c:pt idx="273">
                  <c:v>7.74</c:v>
                </c:pt>
                <c:pt idx="274">
                  <c:v>7.79</c:v>
                </c:pt>
                <c:pt idx="275">
                  <c:v>7.73</c:v>
                </c:pt>
                <c:pt idx="276">
                  <c:v>7.56</c:v>
                </c:pt>
                <c:pt idx="277">
                  <c:v>7.9</c:v>
                </c:pt>
                <c:pt idx="278">
                  <c:v>7.86</c:v>
                </c:pt>
                <c:pt idx="279">
                  <c:v>7.83</c:v>
                </c:pt>
                <c:pt idx="280">
                  <c:v>7.77</c:v>
                </c:pt>
                <c:pt idx="281">
                  <c:v>7.59</c:v>
                </c:pt>
                <c:pt idx="282">
                  <c:v>7.41</c:v>
                </c:pt>
                <c:pt idx="283">
                  <c:v>7.29</c:v>
                </c:pt>
                <c:pt idx="284">
                  <c:v>6.87</c:v>
                </c:pt>
                <c:pt idx="285">
                  <c:v>7.21</c:v>
                </c:pt>
                <c:pt idx="286">
                  <c:v>7.39</c:v>
                </c:pt>
                <c:pt idx="287">
                  <c:v>7.46</c:v>
                </c:pt>
                <c:pt idx="288">
                  <c:v>7.37</c:v>
                </c:pt>
                <c:pt idx="289">
                  <c:v>7.46</c:v>
                </c:pt>
                <c:pt idx="290">
                  <c:v>7.28</c:v>
                </c:pt>
                <c:pt idx="291">
                  <c:v>7.33</c:v>
                </c:pt>
                <c:pt idx="292">
                  <c:v>7.4</c:v>
                </c:pt>
                <c:pt idx="293">
                  <c:v>7.34</c:v>
                </c:pt>
                <c:pt idx="294">
                  <c:v>7.52</c:v>
                </c:pt>
                <c:pt idx="295">
                  <c:v>7.58</c:v>
                </c:pt>
                <c:pt idx="296">
                  <c:v>7.69</c:v>
                </c:pt>
                <c:pt idx="297">
                  <c:v>7.96</c:v>
                </c:pt>
                <c:pt idx="298">
                  <c:v>8.0299999999999994</c:v>
                </c:pt>
                <c:pt idx="299">
                  <c:v>8.0399999999999991</c:v>
                </c:pt>
                <c:pt idx="300">
                  <c:v>8.15</c:v>
                </c:pt>
                <c:pt idx="301">
                  <c:v>8.35</c:v>
                </c:pt>
                <c:pt idx="302">
                  <c:v>8.4600000000000009</c:v>
                </c:pt>
                <c:pt idx="303">
                  <c:v>8.64</c:v>
                </c:pt>
                <c:pt idx="304">
                  <c:v>8.41</c:v>
                </c:pt>
                <c:pt idx="305">
                  <c:v>8.42</c:v>
                </c:pt>
                <c:pt idx="306">
                  <c:v>8.64</c:v>
                </c:pt>
                <c:pt idx="307">
                  <c:v>8.81</c:v>
                </c:pt>
                <c:pt idx="308">
                  <c:v>9.01</c:v>
                </c:pt>
                <c:pt idx="309">
                  <c:v>9.1</c:v>
                </c:pt>
                <c:pt idx="310">
                  <c:v>9.1</c:v>
                </c:pt>
                <c:pt idx="311">
                  <c:v>9.1199999999999992</c:v>
                </c:pt>
                <c:pt idx="312">
                  <c:v>9.18</c:v>
                </c:pt>
                <c:pt idx="313">
                  <c:v>9.25</c:v>
                </c:pt>
                <c:pt idx="314">
                  <c:v>8.91</c:v>
                </c:pt>
                <c:pt idx="315">
                  <c:v>8.9499999999999993</c:v>
                </c:pt>
                <c:pt idx="316">
                  <c:v>9.0299999999999994</c:v>
                </c:pt>
                <c:pt idx="317">
                  <c:v>9.33</c:v>
                </c:pt>
                <c:pt idx="318">
                  <c:v>10.3</c:v>
                </c:pt>
                <c:pt idx="319">
                  <c:v>10.65</c:v>
                </c:pt>
                <c:pt idx="320">
                  <c:v>10.39</c:v>
                </c:pt>
                <c:pt idx="321">
                  <c:v>10.8</c:v>
                </c:pt>
                <c:pt idx="322">
                  <c:v>12.41</c:v>
                </c:pt>
                <c:pt idx="323">
                  <c:v>12.75</c:v>
                </c:pt>
                <c:pt idx="324">
                  <c:v>11.47</c:v>
                </c:pt>
                <c:pt idx="325">
                  <c:v>10.18</c:v>
                </c:pt>
                <c:pt idx="326">
                  <c:v>9.7799999999999994</c:v>
                </c:pt>
                <c:pt idx="327">
                  <c:v>10.25</c:v>
                </c:pt>
                <c:pt idx="328">
                  <c:v>11.1</c:v>
                </c:pt>
                <c:pt idx="329">
                  <c:v>11.51</c:v>
                </c:pt>
                <c:pt idx="330">
                  <c:v>11.75</c:v>
                </c:pt>
                <c:pt idx="331">
                  <c:v>12.68</c:v>
                </c:pt>
                <c:pt idx="332">
                  <c:v>12.84</c:v>
                </c:pt>
                <c:pt idx="333">
                  <c:v>12.57</c:v>
                </c:pt>
                <c:pt idx="334">
                  <c:v>13.19</c:v>
                </c:pt>
                <c:pt idx="335">
                  <c:v>13.12</c:v>
                </c:pt>
                <c:pt idx="336">
                  <c:v>13.68</c:v>
                </c:pt>
                <c:pt idx="337">
                  <c:v>14.1</c:v>
                </c:pt>
                <c:pt idx="338">
                  <c:v>13.47</c:v>
                </c:pt>
                <c:pt idx="339">
                  <c:v>14.28</c:v>
                </c:pt>
                <c:pt idx="340">
                  <c:v>14.94</c:v>
                </c:pt>
                <c:pt idx="341">
                  <c:v>15.32</c:v>
                </c:pt>
                <c:pt idx="342">
                  <c:v>15.15</c:v>
                </c:pt>
                <c:pt idx="343">
                  <c:v>13.39</c:v>
                </c:pt>
                <c:pt idx="344">
                  <c:v>13.72</c:v>
                </c:pt>
                <c:pt idx="345">
                  <c:v>14.59</c:v>
                </c:pt>
                <c:pt idx="346">
                  <c:v>14.43</c:v>
                </c:pt>
                <c:pt idx="347">
                  <c:v>13.86</c:v>
                </c:pt>
                <c:pt idx="348">
                  <c:v>13.87</c:v>
                </c:pt>
                <c:pt idx="349">
                  <c:v>13.62</c:v>
                </c:pt>
                <c:pt idx="350">
                  <c:v>14.3</c:v>
                </c:pt>
                <c:pt idx="351">
                  <c:v>13.95</c:v>
                </c:pt>
                <c:pt idx="352">
                  <c:v>13.06</c:v>
                </c:pt>
                <c:pt idx="353">
                  <c:v>12.34</c:v>
                </c:pt>
                <c:pt idx="354">
                  <c:v>10.91</c:v>
                </c:pt>
                <c:pt idx="355">
                  <c:v>10.55</c:v>
                </c:pt>
                <c:pt idx="356">
                  <c:v>10.54</c:v>
                </c:pt>
                <c:pt idx="357">
                  <c:v>10.46</c:v>
                </c:pt>
                <c:pt idx="358">
                  <c:v>10.72</c:v>
                </c:pt>
                <c:pt idx="359">
                  <c:v>10.51</c:v>
                </c:pt>
                <c:pt idx="360">
                  <c:v>10.4</c:v>
                </c:pt>
                <c:pt idx="361">
                  <c:v>10.38</c:v>
                </c:pt>
                <c:pt idx="362">
                  <c:v>10.85</c:v>
                </c:pt>
                <c:pt idx="363">
                  <c:v>11.38</c:v>
                </c:pt>
                <c:pt idx="364">
                  <c:v>11.85</c:v>
                </c:pt>
                <c:pt idx="365">
                  <c:v>11.65</c:v>
                </c:pt>
                <c:pt idx="366">
                  <c:v>11.54</c:v>
                </c:pt>
                <c:pt idx="367">
                  <c:v>11.69</c:v>
                </c:pt>
                <c:pt idx="368">
                  <c:v>11.83</c:v>
                </c:pt>
                <c:pt idx="369">
                  <c:v>11.67</c:v>
                </c:pt>
                <c:pt idx="370">
                  <c:v>11.84</c:v>
                </c:pt>
                <c:pt idx="371">
                  <c:v>12.32</c:v>
                </c:pt>
                <c:pt idx="372">
                  <c:v>12.63</c:v>
                </c:pt>
                <c:pt idx="373">
                  <c:v>13.41</c:v>
                </c:pt>
                <c:pt idx="374">
                  <c:v>13.56</c:v>
                </c:pt>
                <c:pt idx="375">
                  <c:v>13.36</c:v>
                </c:pt>
                <c:pt idx="376">
                  <c:v>12.72</c:v>
                </c:pt>
                <c:pt idx="377">
                  <c:v>12.52</c:v>
                </c:pt>
                <c:pt idx="378">
                  <c:v>12.16</c:v>
                </c:pt>
                <c:pt idx="379">
                  <c:v>11.57</c:v>
                </c:pt>
                <c:pt idx="380">
                  <c:v>11.5</c:v>
                </c:pt>
                <c:pt idx="381">
                  <c:v>11.38</c:v>
                </c:pt>
                <c:pt idx="382">
                  <c:v>11.51</c:v>
                </c:pt>
                <c:pt idx="383">
                  <c:v>11.86</c:v>
                </c:pt>
                <c:pt idx="384">
                  <c:v>11.43</c:v>
                </c:pt>
                <c:pt idx="385">
                  <c:v>10.85</c:v>
                </c:pt>
                <c:pt idx="386">
                  <c:v>10.16</c:v>
                </c:pt>
                <c:pt idx="387">
                  <c:v>10.31</c:v>
                </c:pt>
                <c:pt idx="388">
                  <c:v>10.33</c:v>
                </c:pt>
                <c:pt idx="389">
                  <c:v>10.37</c:v>
                </c:pt>
                <c:pt idx="390">
                  <c:v>10.24</c:v>
                </c:pt>
                <c:pt idx="391">
                  <c:v>9.7799999999999994</c:v>
                </c:pt>
                <c:pt idx="392">
                  <c:v>9.26</c:v>
                </c:pt>
                <c:pt idx="393">
                  <c:v>9.19</c:v>
                </c:pt>
                <c:pt idx="394">
                  <c:v>8.6999999999999993</c:v>
                </c:pt>
                <c:pt idx="395">
                  <c:v>7.78</c:v>
                </c:pt>
                <c:pt idx="396">
                  <c:v>7.3</c:v>
                </c:pt>
                <c:pt idx="397">
                  <c:v>7.71</c:v>
                </c:pt>
                <c:pt idx="398">
                  <c:v>7.8</c:v>
                </c:pt>
                <c:pt idx="399">
                  <c:v>7.3</c:v>
                </c:pt>
                <c:pt idx="400">
                  <c:v>7.17</c:v>
                </c:pt>
                <c:pt idx="401">
                  <c:v>7.45</c:v>
                </c:pt>
                <c:pt idx="402">
                  <c:v>7.43</c:v>
                </c:pt>
                <c:pt idx="403">
                  <c:v>7.25</c:v>
                </c:pt>
                <c:pt idx="404">
                  <c:v>7.11</c:v>
                </c:pt>
                <c:pt idx="405">
                  <c:v>7.08</c:v>
                </c:pt>
                <c:pt idx="406">
                  <c:v>7.25</c:v>
                </c:pt>
                <c:pt idx="407">
                  <c:v>7.25</c:v>
                </c:pt>
                <c:pt idx="408">
                  <c:v>8.02</c:v>
                </c:pt>
                <c:pt idx="409">
                  <c:v>8.61</c:v>
                </c:pt>
                <c:pt idx="410">
                  <c:v>8.4</c:v>
                </c:pt>
                <c:pt idx="411">
                  <c:v>8.4499999999999993</c:v>
                </c:pt>
                <c:pt idx="412">
                  <c:v>8.76</c:v>
                </c:pt>
                <c:pt idx="413">
                  <c:v>9.42</c:v>
                </c:pt>
                <c:pt idx="414">
                  <c:v>9.52</c:v>
                </c:pt>
                <c:pt idx="415">
                  <c:v>8.86</c:v>
                </c:pt>
                <c:pt idx="416">
                  <c:v>8.99</c:v>
                </c:pt>
                <c:pt idx="417">
                  <c:v>8.67</c:v>
                </c:pt>
                <c:pt idx="418">
                  <c:v>8.2100000000000009</c:v>
                </c:pt>
                <c:pt idx="419">
                  <c:v>8.3699999999999992</c:v>
                </c:pt>
                <c:pt idx="420">
                  <c:v>8.7200000000000006</c:v>
                </c:pt>
                <c:pt idx="421">
                  <c:v>9.09</c:v>
                </c:pt>
                <c:pt idx="422">
                  <c:v>8.92</c:v>
                </c:pt>
                <c:pt idx="423">
                  <c:v>9.06</c:v>
                </c:pt>
                <c:pt idx="424">
                  <c:v>9.26</c:v>
                </c:pt>
                <c:pt idx="425">
                  <c:v>8.98</c:v>
                </c:pt>
                <c:pt idx="426">
                  <c:v>8.8000000000000007</c:v>
                </c:pt>
                <c:pt idx="427">
                  <c:v>8.9600000000000009</c:v>
                </c:pt>
                <c:pt idx="428">
                  <c:v>9.11</c:v>
                </c:pt>
                <c:pt idx="429">
                  <c:v>9.09</c:v>
                </c:pt>
                <c:pt idx="430">
                  <c:v>9.17</c:v>
                </c:pt>
                <c:pt idx="431">
                  <c:v>9.36</c:v>
                </c:pt>
                <c:pt idx="432">
                  <c:v>9.18</c:v>
                </c:pt>
                <c:pt idx="433">
                  <c:v>8.86</c:v>
                </c:pt>
                <c:pt idx="434">
                  <c:v>8.2799999999999994</c:v>
                </c:pt>
                <c:pt idx="435">
                  <c:v>8.02</c:v>
                </c:pt>
                <c:pt idx="436">
                  <c:v>8.11</c:v>
                </c:pt>
                <c:pt idx="437">
                  <c:v>8.19</c:v>
                </c:pt>
                <c:pt idx="438">
                  <c:v>8.01</c:v>
                </c:pt>
                <c:pt idx="439">
                  <c:v>7.87</c:v>
                </c:pt>
                <c:pt idx="440">
                  <c:v>7.84</c:v>
                </c:pt>
                <c:pt idx="441">
                  <c:v>8.2100000000000009</c:v>
                </c:pt>
                <c:pt idx="442">
                  <c:v>8.4700000000000006</c:v>
                </c:pt>
                <c:pt idx="443">
                  <c:v>8.59</c:v>
                </c:pt>
                <c:pt idx="444">
                  <c:v>8.7899999999999991</c:v>
                </c:pt>
                <c:pt idx="445">
                  <c:v>8.76</c:v>
                </c:pt>
                <c:pt idx="446">
                  <c:v>8.48</c:v>
                </c:pt>
                <c:pt idx="447">
                  <c:v>8.4700000000000006</c:v>
                </c:pt>
                <c:pt idx="448">
                  <c:v>8.75</c:v>
                </c:pt>
                <c:pt idx="449">
                  <c:v>8.89</c:v>
                </c:pt>
                <c:pt idx="450">
                  <c:v>8.7200000000000006</c:v>
                </c:pt>
                <c:pt idx="451">
                  <c:v>8.39</c:v>
                </c:pt>
                <c:pt idx="452">
                  <c:v>8.08</c:v>
                </c:pt>
                <c:pt idx="453">
                  <c:v>8.09</c:v>
                </c:pt>
                <c:pt idx="454">
                  <c:v>7.85</c:v>
                </c:pt>
                <c:pt idx="455">
                  <c:v>8.11</c:v>
                </c:pt>
                <c:pt idx="456">
                  <c:v>8.0399999999999991</c:v>
                </c:pt>
                <c:pt idx="457">
                  <c:v>8.07</c:v>
                </c:pt>
                <c:pt idx="458">
                  <c:v>8.2799999999999994</c:v>
                </c:pt>
                <c:pt idx="459">
                  <c:v>8.27</c:v>
                </c:pt>
                <c:pt idx="460">
                  <c:v>7.9</c:v>
                </c:pt>
                <c:pt idx="461">
                  <c:v>7.65</c:v>
                </c:pt>
                <c:pt idx="462">
                  <c:v>7.53</c:v>
                </c:pt>
                <c:pt idx="463">
                  <c:v>7.42</c:v>
                </c:pt>
                <c:pt idx="464">
                  <c:v>7.09</c:v>
                </c:pt>
                <c:pt idx="465">
                  <c:v>7.03</c:v>
                </c:pt>
                <c:pt idx="466">
                  <c:v>7.34</c:v>
                </c:pt>
                <c:pt idx="467">
                  <c:v>7.54</c:v>
                </c:pt>
                <c:pt idx="468">
                  <c:v>7.48</c:v>
                </c:pt>
                <c:pt idx="469">
                  <c:v>7.39</c:v>
                </c:pt>
                <c:pt idx="470">
                  <c:v>7.26</c:v>
                </c:pt>
                <c:pt idx="471">
                  <c:v>6.84</c:v>
                </c:pt>
                <c:pt idx="472">
                  <c:v>6.59</c:v>
                </c:pt>
                <c:pt idx="473">
                  <c:v>6.42</c:v>
                </c:pt>
                <c:pt idx="474">
                  <c:v>6.59</c:v>
                </c:pt>
                <c:pt idx="475">
                  <c:v>6.87</c:v>
                </c:pt>
                <c:pt idx="476">
                  <c:v>6.77</c:v>
                </c:pt>
                <c:pt idx="477">
                  <c:v>6.6</c:v>
                </c:pt>
                <c:pt idx="478">
                  <c:v>6.26</c:v>
                </c:pt>
                <c:pt idx="479">
                  <c:v>5.98</c:v>
                </c:pt>
                <c:pt idx="480">
                  <c:v>5.97</c:v>
                </c:pt>
                <c:pt idx="481">
                  <c:v>6.04</c:v>
                </c:pt>
                <c:pt idx="482">
                  <c:v>5.96</c:v>
                </c:pt>
                <c:pt idx="483">
                  <c:v>5.81</c:v>
                </c:pt>
                <c:pt idx="484">
                  <c:v>5.68</c:v>
                </c:pt>
                <c:pt idx="485">
                  <c:v>5.36</c:v>
                </c:pt>
                <c:pt idx="486">
                  <c:v>5.33</c:v>
                </c:pt>
                <c:pt idx="487">
                  <c:v>5.72</c:v>
                </c:pt>
                <c:pt idx="488">
                  <c:v>5.77</c:v>
                </c:pt>
                <c:pt idx="489">
                  <c:v>5.75</c:v>
                </c:pt>
                <c:pt idx="490">
                  <c:v>5.97</c:v>
                </c:pt>
                <c:pt idx="491">
                  <c:v>6.48</c:v>
                </c:pt>
                <c:pt idx="492">
                  <c:v>6.97</c:v>
                </c:pt>
                <c:pt idx="493">
                  <c:v>7.18</c:v>
                </c:pt>
                <c:pt idx="494">
                  <c:v>7.1</c:v>
                </c:pt>
                <c:pt idx="495">
                  <c:v>7.3</c:v>
                </c:pt>
                <c:pt idx="496">
                  <c:v>7.24</c:v>
                </c:pt>
                <c:pt idx="497">
                  <c:v>7.46</c:v>
                </c:pt>
                <c:pt idx="498">
                  <c:v>7.74</c:v>
                </c:pt>
                <c:pt idx="499">
                  <c:v>7.96</c:v>
                </c:pt>
                <c:pt idx="500">
                  <c:v>7.81</c:v>
                </c:pt>
                <c:pt idx="501">
                  <c:v>7.78</c:v>
                </c:pt>
                <c:pt idx="502">
                  <c:v>7.47</c:v>
                </c:pt>
                <c:pt idx="503">
                  <c:v>7.2</c:v>
                </c:pt>
                <c:pt idx="504">
                  <c:v>7.06</c:v>
                </c:pt>
                <c:pt idx="505">
                  <c:v>6.63</c:v>
                </c:pt>
                <c:pt idx="506">
                  <c:v>6.17</c:v>
                </c:pt>
                <c:pt idx="507">
                  <c:v>6.28</c:v>
                </c:pt>
                <c:pt idx="508">
                  <c:v>6.49</c:v>
                </c:pt>
                <c:pt idx="509">
                  <c:v>6.2</c:v>
                </c:pt>
                <c:pt idx="510">
                  <c:v>6.04</c:v>
                </c:pt>
                <c:pt idx="511">
                  <c:v>5.93</c:v>
                </c:pt>
                <c:pt idx="512">
                  <c:v>5.71</c:v>
                </c:pt>
                <c:pt idx="513">
                  <c:v>5.65</c:v>
                </c:pt>
                <c:pt idx="514">
                  <c:v>5.81</c:v>
                </c:pt>
                <c:pt idx="515">
                  <c:v>6.27</c:v>
                </c:pt>
                <c:pt idx="516">
                  <c:v>6.51</c:v>
                </c:pt>
                <c:pt idx="517">
                  <c:v>6.74</c:v>
                </c:pt>
                <c:pt idx="518">
                  <c:v>6.91</c:v>
                </c:pt>
                <c:pt idx="519">
                  <c:v>6.87</c:v>
                </c:pt>
                <c:pt idx="520">
                  <c:v>6.64</c:v>
                </c:pt>
                <c:pt idx="521">
                  <c:v>6.83</c:v>
                </c:pt>
                <c:pt idx="522">
                  <c:v>6.53</c:v>
                </c:pt>
                <c:pt idx="523">
                  <c:v>6.2</c:v>
                </c:pt>
                <c:pt idx="524">
                  <c:v>6.3</c:v>
                </c:pt>
                <c:pt idx="525">
                  <c:v>6.58</c:v>
                </c:pt>
                <c:pt idx="526">
                  <c:v>6.42</c:v>
                </c:pt>
                <c:pt idx="527">
                  <c:v>6.69</c:v>
                </c:pt>
                <c:pt idx="528">
                  <c:v>6.89</c:v>
                </c:pt>
                <c:pt idx="529">
                  <c:v>6.71</c:v>
                </c:pt>
                <c:pt idx="530">
                  <c:v>6.49</c:v>
                </c:pt>
                <c:pt idx="531">
                  <c:v>6.22</c:v>
                </c:pt>
                <c:pt idx="532">
                  <c:v>6.3</c:v>
                </c:pt>
                <c:pt idx="533">
                  <c:v>6.21</c:v>
                </c:pt>
                <c:pt idx="534">
                  <c:v>6.03</c:v>
                </c:pt>
                <c:pt idx="535">
                  <c:v>5.88</c:v>
                </c:pt>
                <c:pt idx="536">
                  <c:v>5.81</c:v>
                </c:pt>
                <c:pt idx="537">
                  <c:v>5.54</c:v>
                </c:pt>
                <c:pt idx="538">
                  <c:v>5.57</c:v>
                </c:pt>
                <c:pt idx="539">
                  <c:v>5.65</c:v>
                </c:pt>
                <c:pt idx="540">
                  <c:v>5.64</c:v>
                </c:pt>
                <c:pt idx="541">
                  <c:v>5.65</c:v>
                </c:pt>
                <c:pt idx="542">
                  <c:v>5.5</c:v>
                </c:pt>
                <c:pt idx="543">
                  <c:v>5.46</c:v>
                </c:pt>
                <c:pt idx="544">
                  <c:v>5.34</c:v>
                </c:pt>
                <c:pt idx="545">
                  <c:v>4.8099999999999996</c:v>
                </c:pt>
                <c:pt idx="546">
                  <c:v>4.53</c:v>
                </c:pt>
                <c:pt idx="547">
                  <c:v>4.83</c:v>
                </c:pt>
                <c:pt idx="548">
                  <c:v>4.6500000000000004</c:v>
                </c:pt>
                <c:pt idx="549">
                  <c:v>4.72</c:v>
                </c:pt>
                <c:pt idx="550">
                  <c:v>5</c:v>
                </c:pt>
                <c:pt idx="551">
                  <c:v>5.23</c:v>
                </c:pt>
                <c:pt idx="552">
                  <c:v>5.18</c:v>
                </c:pt>
                <c:pt idx="553">
                  <c:v>5.54</c:v>
                </c:pt>
                <c:pt idx="554">
                  <c:v>5.9</c:v>
                </c:pt>
                <c:pt idx="555">
                  <c:v>5.79</c:v>
                </c:pt>
                <c:pt idx="556">
                  <c:v>5.94</c:v>
                </c:pt>
                <c:pt idx="557">
                  <c:v>5.92</c:v>
                </c:pt>
                <c:pt idx="558">
                  <c:v>6.11</c:v>
                </c:pt>
                <c:pt idx="559">
                  <c:v>6.03</c:v>
                </c:pt>
                <c:pt idx="560">
                  <c:v>6.28</c:v>
                </c:pt>
                <c:pt idx="561">
                  <c:v>6.66</c:v>
                </c:pt>
                <c:pt idx="562">
                  <c:v>6.52</c:v>
                </c:pt>
                <c:pt idx="563">
                  <c:v>6.26</c:v>
                </c:pt>
                <c:pt idx="564">
                  <c:v>5.99</c:v>
                </c:pt>
                <c:pt idx="565">
                  <c:v>6.44</c:v>
                </c:pt>
                <c:pt idx="566">
                  <c:v>6.1</c:v>
                </c:pt>
                <c:pt idx="567">
                  <c:v>6.05</c:v>
                </c:pt>
                <c:pt idx="568">
                  <c:v>5.83</c:v>
                </c:pt>
                <c:pt idx="569">
                  <c:v>5.8</c:v>
                </c:pt>
                <c:pt idx="570">
                  <c:v>5.74</c:v>
                </c:pt>
                <c:pt idx="571">
                  <c:v>5.72</c:v>
                </c:pt>
                <c:pt idx="572">
                  <c:v>5.24</c:v>
                </c:pt>
                <c:pt idx="573">
                  <c:v>5.16</c:v>
                </c:pt>
                <c:pt idx="574">
                  <c:v>5.0999999999999996</c:v>
                </c:pt>
                <c:pt idx="575">
                  <c:v>4.8899999999999997</c:v>
                </c:pt>
                <c:pt idx="576">
                  <c:v>5.14</c:v>
                </c:pt>
                <c:pt idx="577">
                  <c:v>5.39</c:v>
                </c:pt>
                <c:pt idx="578">
                  <c:v>5.28</c:v>
                </c:pt>
                <c:pt idx="579">
                  <c:v>5.24</c:v>
                </c:pt>
                <c:pt idx="580">
                  <c:v>4.97</c:v>
                </c:pt>
                <c:pt idx="581">
                  <c:v>4.7300000000000004</c:v>
                </c:pt>
                <c:pt idx="582">
                  <c:v>4.57</c:v>
                </c:pt>
                <c:pt idx="583">
                  <c:v>4.6500000000000004</c:v>
                </c:pt>
                <c:pt idx="584">
                  <c:v>5.09</c:v>
                </c:pt>
                <c:pt idx="585">
                  <c:v>5.04</c:v>
                </c:pt>
                <c:pt idx="586">
                  <c:v>4.91</c:v>
                </c:pt>
                <c:pt idx="587">
                  <c:v>5.28</c:v>
                </c:pt>
                <c:pt idx="588">
                  <c:v>5.21</c:v>
                </c:pt>
                <c:pt idx="589">
                  <c:v>5.16</c:v>
                </c:pt>
                <c:pt idx="590">
                  <c:v>4.93</c:v>
                </c:pt>
                <c:pt idx="591">
                  <c:v>4.6500000000000004</c:v>
                </c:pt>
                <c:pt idx="592">
                  <c:v>4.26</c:v>
                </c:pt>
                <c:pt idx="593">
                  <c:v>3.87</c:v>
                </c:pt>
                <c:pt idx="594">
                  <c:v>3.94</c:v>
                </c:pt>
                <c:pt idx="595">
                  <c:v>4.05</c:v>
                </c:pt>
                <c:pt idx="596">
                  <c:v>4.03</c:v>
                </c:pt>
                <c:pt idx="597">
                  <c:v>4.05</c:v>
                </c:pt>
                <c:pt idx="598">
                  <c:v>3.9</c:v>
                </c:pt>
                <c:pt idx="599">
                  <c:v>3.81</c:v>
                </c:pt>
                <c:pt idx="600">
                  <c:v>3.96</c:v>
                </c:pt>
                <c:pt idx="601">
                  <c:v>3.57</c:v>
                </c:pt>
                <c:pt idx="602">
                  <c:v>3.33</c:v>
                </c:pt>
                <c:pt idx="603">
                  <c:v>3.98</c:v>
                </c:pt>
                <c:pt idx="604">
                  <c:v>4.45</c:v>
                </c:pt>
                <c:pt idx="605">
                  <c:v>4.2699999999999996</c:v>
                </c:pt>
                <c:pt idx="606">
                  <c:v>4.29</c:v>
                </c:pt>
                <c:pt idx="607">
                  <c:v>4.3</c:v>
                </c:pt>
                <c:pt idx="608">
                  <c:v>4.2699999999999996</c:v>
                </c:pt>
                <c:pt idx="609">
                  <c:v>4.1500000000000004</c:v>
                </c:pt>
                <c:pt idx="610">
                  <c:v>4.08</c:v>
                </c:pt>
                <c:pt idx="611">
                  <c:v>3.83</c:v>
                </c:pt>
                <c:pt idx="612">
                  <c:v>4.3499999999999996</c:v>
                </c:pt>
                <c:pt idx="613">
                  <c:v>4.72</c:v>
                </c:pt>
                <c:pt idx="614">
                  <c:v>4.7300000000000004</c:v>
                </c:pt>
                <c:pt idx="615">
                  <c:v>4.5</c:v>
                </c:pt>
                <c:pt idx="616">
                  <c:v>4.28</c:v>
                </c:pt>
                <c:pt idx="617">
                  <c:v>4.13</c:v>
                </c:pt>
                <c:pt idx="618">
                  <c:v>4.0999999999999996</c:v>
                </c:pt>
                <c:pt idx="619">
                  <c:v>4.1900000000000004</c:v>
                </c:pt>
                <c:pt idx="620">
                  <c:v>4.2300000000000004</c:v>
                </c:pt>
                <c:pt idx="621">
                  <c:v>4.22</c:v>
                </c:pt>
                <c:pt idx="622">
                  <c:v>4.17</c:v>
                </c:pt>
                <c:pt idx="623">
                  <c:v>4.5</c:v>
                </c:pt>
                <c:pt idx="624">
                  <c:v>4.34</c:v>
                </c:pt>
                <c:pt idx="625">
                  <c:v>4.1399999999999997</c:v>
                </c:pt>
                <c:pt idx="626">
                  <c:v>4</c:v>
                </c:pt>
                <c:pt idx="627">
                  <c:v>4.18</c:v>
                </c:pt>
                <c:pt idx="628">
                  <c:v>4.26</c:v>
                </c:pt>
                <c:pt idx="629">
                  <c:v>4.2</c:v>
                </c:pt>
                <c:pt idx="630">
                  <c:v>4.46</c:v>
                </c:pt>
                <c:pt idx="631">
                  <c:v>4.54</c:v>
                </c:pt>
                <c:pt idx="632">
                  <c:v>4.47</c:v>
                </c:pt>
                <c:pt idx="633">
                  <c:v>4.42</c:v>
                </c:pt>
                <c:pt idx="634">
                  <c:v>4.57</c:v>
                </c:pt>
                <c:pt idx="635">
                  <c:v>4.72</c:v>
                </c:pt>
                <c:pt idx="636">
                  <c:v>4.99</c:v>
                </c:pt>
                <c:pt idx="637">
                  <c:v>5.1100000000000003</c:v>
                </c:pt>
                <c:pt idx="638">
                  <c:v>5.1100000000000003</c:v>
                </c:pt>
                <c:pt idx="639">
                  <c:v>5.09</c:v>
                </c:pt>
                <c:pt idx="640">
                  <c:v>4.88</c:v>
                </c:pt>
                <c:pt idx="641">
                  <c:v>4.72</c:v>
                </c:pt>
                <c:pt idx="642">
                  <c:v>4.7300000000000004</c:v>
                </c:pt>
                <c:pt idx="643">
                  <c:v>4.5999999999999996</c:v>
                </c:pt>
                <c:pt idx="644">
                  <c:v>4.5599999999999996</c:v>
                </c:pt>
                <c:pt idx="645">
                  <c:v>4.76</c:v>
                </c:pt>
                <c:pt idx="646">
                  <c:v>4.72</c:v>
                </c:pt>
                <c:pt idx="647">
                  <c:v>4.5599999999999996</c:v>
                </c:pt>
                <c:pt idx="648">
                  <c:v>4.6900000000000004</c:v>
                </c:pt>
                <c:pt idx="649">
                  <c:v>4.75</c:v>
                </c:pt>
                <c:pt idx="650">
                  <c:v>5.0999999999999996</c:v>
                </c:pt>
                <c:pt idx="651">
                  <c:v>5</c:v>
                </c:pt>
                <c:pt idx="652">
                  <c:v>4.67</c:v>
                </c:pt>
                <c:pt idx="653">
                  <c:v>4.5199999999999996</c:v>
                </c:pt>
                <c:pt idx="654">
                  <c:v>4.53</c:v>
                </c:pt>
                <c:pt idx="655">
                  <c:v>4.1500000000000004</c:v>
                </c:pt>
                <c:pt idx="656">
                  <c:v>4.0999999999999996</c:v>
                </c:pt>
                <c:pt idx="657">
                  <c:v>3.74</c:v>
                </c:pt>
                <c:pt idx="658">
                  <c:v>3.74</c:v>
                </c:pt>
                <c:pt idx="659">
                  <c:v>3.51</c:v>
                </c:pt>
                <c:pt idx="660">
                  <c:v>3.68</c:v>
                </c:pt>
                <c:pt idx="661">
                  <c:v>3.88</c:v>
                </c:pt>
                <c:pt idx="662">
                  <c:v>4.0999999999999996</c:v>
                </c:pt>
                <c:pt idx="663">
                  <c:v>4.01</c:v>
                </c:pt>
                <c:pt idx="664">
                  <c:v>3.89</c:v>
                </c:pt>
                <c:pt idx="665">
                  <c:v>3.69</c:v>
                </c:pt>
                <c:pt idx="666">
                  <c:v>3.81</c:v>
                </c:pt>
                <c:pt idx="667">
                  <c:v>3.53</c:v>
                </c:pt>
                <c:pt idx="668">
                  <c:v>2.42</c:v>
                </c:pt>
                <c:pt idx="669">
                  <c:v>2.52</c:v>
                </c:pt>
                <c:pt idx="670">
                  <c:v>2.87</c:v>
                </c:pt>
                <c:pt idx="671">
                  <c:v>2.82</c:v>
                </c:pt>
                <c:pt idx="672">
                  <c:v>2.93</c:v>
                </c:pt>
                <c:pt idx="673">
                  <c:v>3.29</c:v>
                </c:pt>
                <c:pt idx="674">
                  <c:v>3.72</c:v>
                </c:pt>
                <c:pt idx="675">
                  <c:v>3.56</c:v>
                </c:pt>
                <c:pt idx="676">
                  <c:v>3.59</c:v>
                </c:pt>
                <c:pt idx="677">
                  <c:v>3.4</c:v>
                </c:pt>
                <c:pt idx="678">
                  <c:v>3.39</c:v>
                </c:pt>
                <c:pt idx="679">
                  <c:v>3.4</c:v>
                </c:pt>
                <c:pt idx="680">
                  <c:v>3.59</c:v>
                </c:pt>
                <c:pt idx="681">
                  <c:v>3.73</c:v>
                </c:pt>
                <c:pt idx="682">
                  <c:v>3.69</c:v>
                </c:pt>
                <c:pt idx="683">
                  <c:v>3.73</c:v>
                </c:pt>
                <c:pt idx="684">
                  <c:v>3.85</c:v>
                </c:pt>
                <c:pt idx="685">
                  <c:v>3.42</c:v>
                </c:pt>
                <c:pt idx="686">
                  <c:v>3.2</c:v>
                </c:pt>
                <c:pt idx="687">
                  <c:v>3.01</c:v>
                </c:pt>
                <c:pt idx="688">
                  <c:v>2.7</c:v>
                </c:pt>
                <c:pt idx="689">
                  <c:v>2.65</c:v>
                </c:pt>
                <c:pt idx="690">
                  <c:v>2.54</c:v>
                </c:pt>
                <c:pt idx="691">
                  <c:v>2.76</c:v>
                </c:pt>
                <c:pt idx="692">
                  <c:v>3.29</c:v>
                </c:pt>
                <c:pt idx="693">
                  <c:v>3.39</c:v>
                </c:pt>
                <c:pt idx="694">
                  <c:v>3.58</c:v>
                </c:pt>
                <c:pt idx="695">
                  <c:v>3.41</c:v>
                </c:pt>
                <c:pt idx="696">
                  <c:v>3.46</c:v>
                </c:pt>
                <c:pt idx="697">
                  <c:v>3.17</c:v>
                </c:pt>
                <c:pt idx="698">
                  <c:v>3</c:v>
                </c:pt>
                <c:pt idx="699">
                  <c:v>3</c:v>
                </c:pt>
                <c:pt idx="700">
                  <c:v>2.2999999999999998</c:v>
                </c:pt>
                <c:pt idx="701">
                  <c:v>1.98</c:v>
                </c:pt>
                <c:pt idx="702">
                  <c:v>2.15</c:v>
                </c:pt>
                <c:pt idx="703">
                  <c:v>2.0099999999999998</c:v>
                </c:pt>
                <c:pt idx="704">
                  <c:v>1.98</c:v>
                </c:pt>
                <c:pt idx="705">
                  <c:v>1.97</c:v>
                </c:pt>
                <c:pt idx="706">
                  <c:v>1.97</c:v>
                </c:pt>
                <c:pt idx="707">
                  <c:v>2.17</c:v>
                </c:pt>
                <c:pt idx="708">
                  <c:v>2.0499999999999998</c:v>
                </c:pt>
                <c:pt idx="709">
                  <c:v>1.8</c:v>
                </c:pt>
                <c:pt idx="710">
                  <c:v>1.62</c:v>
                </c:pt>
                <c:pt idx="711">
                  <c:v>1.53</c:v>
                </c:pt>
                <c:pt idx="712">
                  <c:v>1.68</c:v>
                </c:pt>
                <c:pt idx="713">
                  <c:v>1.72</c:v>
                </c:pt>
                <c:pt idx="714">
                  <c:v>1.75</c:v>
                </c:pt>
                <c:pt idx="715">
                  <c:v>1.65</c:v>
                </c:pt>
                <c:pt idx="716">
                  <c:v>1.72</c:v>
                </c:pt>
                <c:pt idx="717">
                  <c:v>1.91</c:v>
                </c:pt>
                <c:pt idx="718">
                  <c:v>1.98</c:v>
                </c:pt>
                <c:pt idx="719">
                  <c:v>1.96</c:v>
                </c:pt>
                <c:pt idx="720">
                  <c:v>1.76</c:v>
                </c:pt>
                <c:pt idx="721">
                  <c:v>1.93</c:v>
                </c:pt>
                <c:pt idx="722">
                  <c:v>2.2999999999999998</c:v>
                </c:pt>
                <c:pt idx="723">
                  <c:v>2.58</c:v>
                </c:pt>
                <c:pt idx="724">
                  <c:v>2.74</c:v>
                </c:pt>
                <c:pt idx="725">
                  <c:v>2.81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23-4A0F-9695-FA9E45ED3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820784"/>
        <c:axId val="180824624"/>
      </c:scatterChart>
      <c:valAx>
        <c:axId val="180820784"/>
        <c:scaling>
          <c:orientation val="minMax"/>
          <c:max val="44000"/>
          <c:min val="17000"/>
        </c:scaling>
        <c:delete val="0"/>
        <c:axPos val="b"/>
        <c:numFmt formatCode="[$-410]d\-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824624"/>
        <c:crosses val="autoZero"/>
        <c:crossBetween val="midCat"/>
        <c:majorUnit val="3000"/>
      </c:valAx>
      <c:valAx>
        <c:axId val="18082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820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'Bond Yields'!$C$7</c:f>
              <c:strCache>
                <c:ptCount val="1"/>
                <c:pt idx="0">
                  <c:v>Monthly Returns (%)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'Bond Yields'!$A$8:$A$733</c:f>
              <c:numCache>
                <c:formatCode>[$-410]d\-mmm\-yy;@</c:formatCode>
                <c:ptCount val="726"/>
                <c:pt idx="0">
                  <c:v>19450</c:v>
                </c:pt>
                <c:pt idx="1">
                  <c:v>19480</c:v>
                </c:pt>
                <c:pt idx="2">
                  <c:v>19511</c:v>
                </c:pt>
                <c:pt idx="3">
                  <c:v>19541</c:v>
                </c:pt>
                <c:pt idx="4">
                  <c:v>19572</c:v>
                </c:pt>
                <c:pt idx="5">
                  <c:v>19603</c:v>
                </c:pt>
                <c:pt idx="6">
                  <c:v>19633</c:v>
                </c:pt>
                <c:pt idx="7">
                  <c:v>19664</c:v>
                </c:pt>
                <c:pt idx="8">
                  <c:v>19694</c:v>
                </c:pt>
                <c:pt idx="9">
                  <c:v>19725</c:v>
                </c:pt>
                <c:pt idx="10">
                  <c:v>19756</c:v>
                </c:pt>
                <c:pt idx="11">
                  <c:v>19784</c:v>
                </c:pt>
                <c:pt idx="12">
                  <c:v>19815</c:v>
                </c:pt>
                <c:pt idx="13">
                  <c:v>19845</c:v>
                </c:pt>
                <c:pt idx="14">
                  <c:v>19876</c:v>
                </c:pt>
                <c:pt idx="15">
                  <c:v>19906</c:v>
                </c:pt>
                <c:pt idx="16">
                  <c:v>19937</c:v>
                </c:pt>
                <c:pt idx="17">
                  <c:v>19968</c:v>
                </c:pt>
                <c:pt idx="18">
                  <c:v>19998</c:v>
                </c:pt>
                <c:pt idx="19">
                  <c:v>20029</c:v>
                </c:pt>
                <c:pt idx="20">
                  <c:v>20059</c:v>
                </c:pt>
                <c:pt idx="21">
                  <c:v>20090</c:v>
                </c:pt>
                <c:pt idx="22">
                  <c:v>20121</c:v>
                </c:pt>
                <c:pt idx="23">
                  <c:v>20149</c:v>
                </c:pt>
                <c:pt idx="24">
                  <c:v>20180</c:v>
                </c:pt>
                <c:pt idx="25">
                  <c:v>20210</c:v>
                </c:pt>
                <c:pt idx="26">
                  <c:v>20241</c:v>
                </c:pt>
                <c:pt idx="27">
                  <c:v>20271</c:v>
                </c:pt>
                <c:pt idx="28">
                  <c:v>20302</c:v>
                </c:pt>
                <c:pt idx="29">
                  <c:v>20333</c:v>
                </c:pt>
                <c:pt idx="30">
                  <c:v>20363</c:v>
                </c:pt>
                <c:pt idx="31">
                  <c:v>20394</c:v>
                </c:pt>
                <c:pt idx="32">
                  <c:v>20424</c:v>
                </c:pt>
                <c:pt idx="33">
                  <c:v>20455</c:v>
                </c:pt>
                <c:pt idx="34">
                  <c:v>20486</c:v>
                </c:pt>
                <c:pt idx="35">
                  <c:v>20515</c:v>
                </c:pt>
                <c:pt idx="36">
                  <c:v>20546</c:v>
                </c:pt>
                <c:pt idx="37">
                  <c:v>20576</c:v>
                </c:pt>
                <c:pt idx="38">
                  <c:v>20607</c:v>
                </c:pt>
                <c:pt idx="39">
                  <c:v>20637</c:v>
                </c:pt>
                <c:pt idx="40">
                  <c:v>20668</c:v>
                </c:pt>
                <c:pt idx="41">
                  <c:v>20699</c:v>
                </c:pt>
                <c:pt idx="42">
                  <c:v>20729</c:v>
                </c:pt>
                <c:pt idx="43">
                  <c:v>20760</c:v>
                </c:pt>
                <c:pt idx="44">
                  <c:v>20790</c:v>
                </c:pt>
                <c:pt idx="45">
                  <c:v>20821</c:v>
                </c:pt>
                <c:pt idx="46">
                  <c:v>20852</c:v>
                </c:pt>
                <c:pt idx="47">
                  <c:v>20880</c:v>
                </c:pt>
                <c:pt idx="48">
                  <c:v>20911</c:v>
                </c:pt>
                <c:pt idx="49">
                  <c:v>20941</c:v>
                </c:pt>
                <c:pt idx="50">
                  <c:v>20972</c:v>
                </c:pt>
                <c:pt idx="51">
                  <c:v>21002</c:v>
                </c:pt>
                <c:pt idx="52">
                  <c:v>21033</c:v>
                </c:pt>
                <c:pt idx="53">
                  <c:v>21064</c:v>
                </c:pt>
                <c:pt idx="54">
                  <c:v>21094</c:v>
                </c:pt>
                <c:pt idx="55">
                  <c:v>21125</c:v>
                </c:pt>
                <c:pt idx="56">
                  <c:v>21155</c:v>
                </c:pt>
                <c:pt idx="57">
                  <c:v>21186</c:v>
                </c:pt>
                <c:pt idx="58">
                  <c:v>21217</c:v>
                </c:pt>
                <c:pt idx="59">
                  <c:v>21245</c:v>
                </c:pt>
                <c:pt idx="60">
                  <c:v>21276</c:v>
                </c:pt>
                <c:pt idx="61">
                  <c:v>21306</c:v>
                </c:pt>
                <c:pt idx="62">
                  <c:v>21337</c:v>
                </c:pt>
                <c:pt idx="63">
                  <c:v>21367</c:v>
                </c:pt>
                <c:pt idx="64">
                  <c:v>21398</c:v>
                </c:pt>
                <c:pt idx="65">
                  <c:v>21429</c:v>
                </c:pt>
                <c:pt idx="66">
                  <c:v>21459</c:v>
                </c:pt>
                <c:pt idx="67">
                  <c:v>21490</c:v>
                </c:pt>
                <c:pt idx="68">
                  <c:v>21520</c:v>
                </c:pt>
                <c:pt idx="69">
                  <c:v>21551</c:v>
                </c:pt>
                <c:pt idx="70">
                  <c:v>21582</c:v>
                </c:pt>
                <c:pt idx="71">
                  <c:v>21610</c:v>
                </c:pt>
                <c:pt idx="72">
                  <c:v>21641</c:v>
                </c:pt>
                <c:pt idx="73">
                  <c:v>21671</c:v>
                </c:pt>
                <c:pt idx="74">
                  <c:v>21702</c:v>
                </c:pt>
                <c:pt idx="75">
                  <c:v>21732</c:v>
                </c:pt>
                <c:pt idx="76">
                  <c:v>21763</c:v>
                </c:pt>
                <c:pt idx="77">
                  <c:v>21794</c:v>
                </c:pt>
                <c:pt idx="78">
                  <c:v>21824</c:v>
                </c:pt>
                <c:pt idx="79">
                  <c:v>21855</c:v>
                </c:pt>
                <c:pt idx="80">
                  <c:v>21885</c:v>
                </c:pt>
                <c:pt idx="81">
                  <c:v>21916</c:v>
                </c:pt>
                <c:pt idx="82">
                  <c:v>21947</c:v>
                </c:pt>
                <c:pt idx="83">
                  <c:v>21976</c:v>
                </c:pt>
                <c:pt idx="84">
                  <c:v>22007</c:v>
                </c:pt>
                <c:pt idx="85">
                  <c:v>22037</c:v>
                </c:pt>
                <c:pt idx="86">
                  <c:v>22068</c:v>
                </c:pt>
                <c:pt idx="87">
                  <c:v>22098</c:v>
                </c:pt>
                <c:pt idx="88">
                  <c:v>22129</c:v>
                </c:pt>
                <c:pt idx="89">
                  <c:v>22160</c:v>
                </c:pt>
                <c:pt idx="90">
                  <c:v>22190</c:v>
                </c:pt>
                <c:pt idx="91">
                  <c:v>22221</c:v>
                </c:pt>
                <c:pt idx="92">
                  <c:v>22251</c:v>
                </c:pt>
                <c:pt idx="93">
                  <c:v>22282</c:v>
                </c:pt>
                <c:pt idx="94">
                  <c:v>22313</c:v>
                </c:pt>
                <c:pt idx="95">
                  <c:v>22341</c:v>
                </c:pt>
                <c:pt idx="96">
                  <c:v>22372</c:v>
                </c:pt>
                <c:pt idx="97">
                  <c:v>22402</c:v>
                </c:pt>
                <c:pt idx="98">
                  <c:v>22433</c:v>
                </c:pt>
                <c:pt idx="99">
                  <c:v>22463</c:v>
                </c:pt>
                <c:pt idx="100">
                  <c:v>22494</c:v>
                </c:pt>
                <c:pt idx="101">
                  <c:v>22525</c:v>
                </c:pt>
                <c:pt idx="102">
                  <c:v>22555</c:v>
                </c:pt>
                <c:pt idx="103">
                  <c:v>22586</c:v>
                </c:pt>
                <c:pt idx="104">
                  <c:v>22616</c:v>
                </c:pt>
                <c:pt idx="105">
                  <c:v>22647</c:v>
                </c:pt>
                <c:pt idx="106">
                  <c:v>22678</c:v>
                </c:pt>
                <c:pt idx="107">
                  <c:v>22706</c:v>
                </c:pt>
                <c:pt idx="108">
                  <c:v>22737</c:v>
                </c:pt>
                <c:pt idx="109">
                  <c:v>22767</c:v>
                </c:pt>
                <c:pt idx="110">
                  <c:v>22798</c:v>
                </c:pt>
                <c:pt idx="111">
                  <c:v>22828</c:v>
                </c:pt>
                <c:pt idx="112">
                  <c:v>22859</c:v>
                </c:pt>
                <c:pt idx="113">
                  <c:v>22890</c:v>
                </c:pt>
                <c:pt idx="114">
                  <c:v>22920</c:v>
                </c:pt>
                <c:pt idx="115">
                  <c:v>22951</c:v>
                </c:pt>
                <c:pt idx="116">
                  <c:v>22981</c:v>
                </c:pt>
                <c:pt idx="117">
                  <c:v>23012</c:v>
                </c:pt>
                <c:pt idx="118">
                  <c:v>23043</c:v>
                </c:pt>
                <c:pt idx="119">
                  <c:v>23071</c:v>
                </c:pt>
                <c:pt idx="120">
                  <c:v>23102</c:v>
                </c:pt>
                <c:pt idx="121">
                  <c:v>23132</c:v>
                </c:pt>
                <c:pt idx="122">
                  <c:v>23163</c:v>
                </c:pt>
                <c:pt idx="123">
                  <c:v>23193</c:v>
                </c:pt>
                <c:pt idx="124">
                  <c:v>23224</c:v>
                </c:pt>
                <c:pt idx="125">
                  <c:v>23255</c:v>
                </c:pt>
                <c:pt idx="126">
                  <c:v>23285</c:v>
                </c:pt>
                <c:pt idx="127">
                  <c:v>23316</c:v>
                </c:pt>
                <c:pt idx="128">
                  <c:v>23346</c:v>
                </c:pt>
                <c:pt idx="129">
                  <c:v>23377</c:v>
                </c:pt>
                <c:pt idx="130">
                  <c:v>23408</c:v>
                </c:pt>
                <c:pt idx="131">
                  <c:v>23437</c:v>
                </c:pt>
                <c:pt idx="132">
                  <c:v>23468</c:v>
                </c:pt>
                <c:pt idx="133">
                  <c:v>23498</c:v>
                </c:pt>
                <c:pt idx="134">
                  <c:v>23529</c:v>
                </c:pt>
                <c:pt idx="135">
                  <c:v>23559</c:v>
                </c:pt>
                <c:pt idx="136">
                  <c:v>23590</c:v>
                </c:pt>
                <c:pt idx="137">
                  <c:v>23621</c:v>
                </c:pt>
                <c:pt idx="138">
                  <c:v>23651</c:v>
                </c:pt>
                <c:pt idx="139">
                  <c:v>23682</c:v>
                </c:pt>
                <c:pt idx="140">
                  <c:v>23712</c:v>
                </c:pt>
                <c:pt idx="141">
                  <c:v>23743</c:v>
                </c:pt>
                <c:pt idx="142">
                  <c:v>23774</c:v>
                </c:pt>
                <c:pt idx="143">
                  <c:v>23802</c:v>
                </c:pt>
                <c:pt idx="144">
                  <c:v>23833</c:v>
                </c:pt>
                <c:pt idx="145">
                  <c:v>23863</c:v>
                </c:pt>
                <c:pt idx="146">
                  <c:v>23894</c:v>
                </c:pt>
                <c:pt idx="147">
                  <c:v>23924</c:v>
                </c:pt>
                <c:pt idx="148">
                  <c:v>23955</c:v>
                </c:pt>
                <c:pt idx="149">
                  <c:v>23986</c:v>
                </c:pt>
                <c:pt idx="150">
                  <c:v>24016</c:v>
                </c:pt>
                <c:pt idx="151">
                  <c:v>24047</c:v>
                </c:pt>
                <c:pt idx="152">
                  <c:v>24077</c:v>
                </c:pt>
                <c:pt idx="153">
                  <c:v>24108</c:v>
                </c:pt>
                <c:pt idx="154">
                  <c:v>24139</c:v>
                </c:pt>
                <c:pt idx="155">
                  <c:v>24167</c:v>
                </c:pt>
                <c:pt idx="156">
                  <c:v>24198</c:v>
                </c:pt>
                <c:pt idx="157">
                  <c:v>24228</c:v>
                </c:pt>
                <c:pt idx="158">
                  <c:v>24259</c:v>
                </c:pt>
                <c:pt idx="159">
                  <c:v>24289</c:v>
                </c:pt>
                <c:pt idx="160">
                  <c:v>24320</c:v>
                </c:pt>
                <c:pt idx="161">
                  <c:v>24351</c:v>
                </c:pt>
                <c:pt idx="162">
                  <c:v>24381</c:v>
                </c:pt>
                <c:pt idx="163">
                  <c:v>24412</c:v>
                </c:pt>
                <c:pt idx="164">
                  <c:v>24442</c:v>
                </c:pt>
                <c:pt idx="165">
                  <c:v>24473</c:v>
                </c:pt>
                <c:pt idx="166">
                  <c:v>24504</c:v>
                </c:pt>
                <c:pt idx="167">
                  <c:v>24532</c:v>
                </c:pt>
                <c:pt idx="168">
                  <c:v>24563</c:v>
                </c:pt>
                <c:pt idx="169">
                  <c:v>24593</c:v>
                </c:pt>
                <c:pt idx="170">
                  <c:v>24624</c:v>
                </c:pt>
                <c:pt idx="171">
                  <c:v>24654</c:v>
                </c:pt>
                <c:pt idx="172">
                  <c:v>24685</c:v>
                </c:pt>
                <c:pt idx="173">
                  <c:v>24716</c:v>
                </c:pt>
                <c:pt idx="174">
                  <c:v>24746</c:v>
                </c:pt>
                <c:pt idx="175">
                  <c:v>24777</c:v>
                </c:pt>
                <c:pt idx="176">
                  <c:v>24807</c:v>
                </c:pt>
                <c:pt idx="177">
                  <c:v>24838</c:v>
                </c:pt>
                <c:pt idx="178">
                  <c:v>24869</c:v>
                </c:pt>
                <c:pt idx="179">
                  <c:v>24898</c:v>
                </c:pt>
                <c:pt idx="180">
                  <c:v>24929</c:v>
                </c:pt>
                <c:pt idx="181">
                  <c:v>24959</c:v>
                </c:pt>
                <c:pt idx="182">
                  <c:v>24990</c:v>
                </c:pt>
                <c:pt idx="183">
                  <c:v>25020</c:v>
                </c:pt>
                <c:pt idx="184">
                  <c:v>25051</c:v>
                </c:pt>
                <c:pt idx="185">
                  <c:v>25082</c:v>
                </c:pt>
                <c:pt idx="186">
                  <c:v>25112</c:v>
                </c:pt>
                <c:pt idx="187">
                  <c:v>25143</c:v>
                </c:pt>
                <c:pt idx="188">
                  <c:v>25173</c:v>
                </c:pt>
                <c:pt idx="189">
                  <c:v>25204</c:v>
                </c:pt>
                <c:pt idx="190">
                  <c:v>25235</c:v>
                </c:pt>
                <c:pt idx="191">
                  <c:v>25263</c:v>
                </c:pt>
                <c:pt idx="192">
                  <c:v>25294</c:v>
                </c:pt>
                <c:pt idx="193">
                  <c:v>25324</c:v>
                </c:pt>
                <c:pt idx="194">
                  <c:v>25355</c:v>
                </c:pt>
                <c:pt idx="195">
                  <c:v>25385</c:v>
                </c:pt>
                <c:pt idx="196">
                  <c:v>25416</c:v>
                </c:pt>
                <c:pt idx="197">
                  <c:v>25447</c:v>
                </c:pt>
                <c:pt idx="198">
                  <c:v>25477</c:v>
                </c:pt>
                <c:pt idx="199">
                  <c:v>25508</c:v>
                </c:pt>
                <c:pt idx="200">
                  <c:v>25538</c:v>
                </c:pt>
                <c:pt idx="201">
                  <c:v>25569</c:v>
                </c:pt>
                <c:pt idx="202">
                  <c:v>25600</c:v>
                </c:pt>
                <c:pt idx="203">
                  <c:v>25628</c:v>
                </c:pt>
                <c:pt idx="204">
                  <c:v>25659</c:v>
                </c:pt>
                <c:pt idx="205">
                  <c:v>25689</c:v>
                </c:pt>
                <c:pt idx="206">
                  <c:v>25720</c:v>
                </c:pt>
                <c:pt idx="207">
                  <c:v>25750</c:v>
                </c:pt>
                <c:pt idx="208">
                  <c:v>25781</c:v>
                </c:pt>
                <c:pt idx="209">
                  <c:v>25812</c:v>
                </c:pt>
                <c:pt idx="210">
                  <c:v>25842</c:v>
                </c:pt>
                <c:pt idx="211">
                  <c:v>25873</c:v>
                </c:pt>
                <c:pt idx="212">
                  <c:v>25903</c:v>
                </c:pt>
                <c:pt idx="213">
                  <c:v>25934</c:v>
                </c:pt>
                <c:pt idx="214">
                  <c:v>25965</c:v>
                </c:pt>
                <c:pt idx="215">
                  <c:v>25993</c:v>
                </c:pt>
                <c:pt idx="216">
                  <c:v>26024</c:v>
                </c:pt>
                <c:pt idx="217">
                  <c:v>26054</c:v>
                </c:pt>
                <c:pt idx="218">
                  <c:v>26085</c:v>
                </c:pt>
                <c:pt idx="219">
                  <c:v>26115</c:v>
                </c:pt>
                <c:pt idx="220">
                  <c:v>26146</c:v>
                </c:pt>
                <c:pt idx="221">
                  <c:v>26177</c:v>
                </c:pt>
                <c:pt idx="222">
                  <c:v>26207</c:v>
                </c:pt>
                <c:pt idx="223">
                  <c:v>26238</c:v>
                </c:pt>
                <c:pt idx="224">
                  <c:v>26268</c:v>
                </c:pt>
                <c:pt idx="225">
                  <c:v>26299</c:v>
                </c:pt>
                <c:pt idx="226">
                  <c:v>26330</c:v>
                </c:pt>
                <c:pt idx="227">
                  <c:v>26359</c:v>
                </c:pt>
                <c:pt idx="228">
                  <c:v>26390</c:v>
                </c:pt>
                <c:pt idx="229">
                  <c:v>26420</c:v>
                </c:pt>
                <c:pt idx="230">
                  <c:v>26451</c:v>
                </c:pt>
                <c:pt idx="231">
                  <c:v>26481</c:v>
                </c:pt>
                <c:pt idx="232">
                  <c:v>26512</c:v>
                </c:pt>
                <c:pt idx="233">
                  <c:v>26543</c:v>
                </c:pt>
                <c:pt idx="234">
                  <c:v>26573</c:v>
                </c:pt>
                <c:pt idx="235">
                  <c:v>26604</c:v>
                </c:pt>
                <c:pt idx="236">
                  <c:v>26634</c:v>
                </c:pt>
                <c:pt idx="237">
                  <c:v>26665</c:v>
                </c:pt>
                <c:pt idx="238">
                  <c:v>26696</c:v>
                </c:pt>
                <c:pt idx="239">
                  <c:v>26724</c:v>
                </c:pt>
                <c:pt idx="240">
                  <c:v>26755</c:v>
                </c:pt>
                <c:pt idx="241">
                  <c:v>26785</c:v>
                </c:pt>
                <c:pt idx="242">
                  <c:v>26816</c:v>
                </c:pt>
                <c:pt idx="243">
                  <c:v>26846</c:v>
                </c:pt>
                <c:pt idx="244">
                  <c:v>26877</c:v>
                </c:pt>
                <c:pt idx="245">
                  <c:v>26908</c:v>
                </c:pt>
                <c:pt idx="246">
                  <c:v>26938</c:v>
                </c:pt>
                <c:pt idx="247">
                  <c:v>26969</c:v>
                </c:pt>
                <c:pt idx="248">
                  <c:v>26999</c:v>
                </c:pt>
                <c:pt idx="249">
                  <c:v>27030</c:v>
                </c:pt>
                <c:pt idx="250">
                  <c:v>27061</c:v>
                </c:pt>
                <c:pt idx="251">
                  <c:v>27089</c:v>
                </c:pt>
                <c:pt idx="252">
                  <c:v>27120</c:v>
                </c:pt>
                <c:pt idx="253">
                  <c:v>27150</c:v>
                </c:pt>
                <c:pt idx="254">
                  <c:v>27181</c:v>
                </c:pt>
                <c:pt idx="255">
                  <c:v>27211</c:v>
                </c:pt>
                <c:pt idx="256">
                  <c:v>27242</c:v>
                </c:pt>
                <c:pt idx="257">
                  <c:v>27273</c:v>
                </c:pt>
                <c:pt idx="258">
                  <c:v>27303</c:v>
                </c:pt>
                <c:pt idx="259">
                  <c:v>27334</c:v>
                </c:pt>
                <c:pt idx="260">
                  <c:v>27364</c:v>
                </c:pt>
                <c:pt idx="261">
                  <c:v>27395</c:v>
                </c:pt>
                <c:pt idx="262">
                  <c:v>27426</c:v>
                </c:pt>
                <c:pt idx="263">
                  <c:v>27454</c:v>
                </c:pt>
                <c:pt idx="264">
                  <c:v>27485</c:v>
                </c:pt>
                <c:pt idx="265">
                  <c:v>27515</c:v>
                </c:pt>
                <c:pt idx="266">
                  <c:v>27546</c:v>
                </c:pt>
                <c:pt idx="267">
                  <c:v>27576</c:v>
                </c:pt>
                <c:pt idx="268">
                  <c:v>27607</c:v>
                </c:pt>
                <c:pt idx="269">
                  <c:v>27638</c:v>
                </c:pt>
                <c:pt idx="270">
                  <c:v>27668</c:v>
                </c:pt>
                <c:pt idx="271">
                  <c:v>27699</c:v>
                </c:pt>
                <c:pt idx="272">
                  <c:v>27729</c:v>
                </c:pt>
                <c:pt idx="273">
                  <c:v>27760</c:v>
                </c:pt>
                <c:pt idx="274">
                  <c:v>27791</c:v>
                </c:pt>
                <c:pt idx="275">
                  <c:v>27820</c:v>
                </c:pt>
                <c:pt idx="276">
                  <c:v>27851</c:v>
                </c:pt>
                <c:pt idx="277">
                  <c:v>27881</c:v>
                </c:pt>
                <c:pt idx="278">
                  <c:v>27912</c:v>
                </c:pt>
                <c:pt idx="279">
                  <c:v>27942</c:v>
                </c:pt>
                <c:pt idx="280">
                  <c:v>27973</c:v>
                </c:pt>
                <c:pt idx="281">
                  <c:v>28004</c:v>
                </c:pt>
                <c:pt idx="282">
                  <c:v>28034</c:v>
                </c:pt>
                <c:pt idx="283">
                  <c:v>28065</c:v>
                </c:pt>
                <c:pt idx="284">
                  <c:v>28095</c:v>
                </c:pt>
                <c:pt idx="285">
                  <c:v>28126</c:v>
                </c:pt>
                <c:pt idx="286">
                  <c:v>28157</c:v>
                </c:pt>
                <c:pt idx="287">
                  <c:v>28185</c:v>
                </c:pt>
                <c:pt idx="288">
                  <c:v>28216</c:v>
                </c:pt>
                <c:pt idx="289">
                  <c:v>28246</c:v>
                </c:pt>
                <c:pt idx="290">
                  <c:v>28277</c:v>
                </c:pt>
                <c:pt idx="291">
                  <c:v>28307</c:v>
                </c:pt>
                <c:pt idx="292">
                  <c:v>28338</c:v>
                </c:pt>
                <c:pt idx="293">
                  <c:v>28369</c:v>
                </c:pt>
                <c:pt idx="294">
                  <c:v>28399</c:v>
                </c:pt>
                <c:pt idx="295">
                  <c:v>28430</c:v>
                </c:pt>
                <c:pt idx="296">
                  <c:v>28460</c:v>
                </c:pt>
                <c:pt idx="297">
                  <c:v>28491</c:v>
                </c:pt>
                <c:pt idx="298">
                  <c:v>28522</c:v>
                </c:pt>
                <c:pt idx="299">
                  <c:v>28550</c:v>
                </c:pt>
                <c:pt idx="300">
                  <c:v>28581</c:v>
                </c:pt>
                <c:pt idx="301">
                  <c:v>28611</c:v>
                </c:pt>
                <c:pt idx="302">
                  <c:v>28642</c:v>
                </c:pt>
                <c:pt idx="303">
                  <c:v>28672</c:v>
                </c:pt>
                <c:pt idx="304">
                  <c:v>28703</c:v>
                </c:pt>
                <c:pt idx="305">
                  <c:v>28734</c:v>
                </c:pt>
                <c:pt idx="306">
                  <c:v>28764</c:v>
                </c:pt>
                <c:pt idx="307">
                  <c:v>28795</c:v>
                </c:pt>
                <c:pt idx="308">
                  <c:v>28825</c:v>
                </c:pt>
                <c:pt idx="309">
                  <c:v>28856</c:v>
                </c:pt>
                <c:pt idx="310">
                  <c:v>28887</c:v>
                </c:pt>
                <c:pt idx="311">
                  <c:v>28915</c:v>
                </c:pt>
                <c:pt idx="312">
                  <c:v>28946</c:v>
                </c:pt>
                <c:pt idx="313">
                  <c:v>28976</c:v>
                </c:pt>
                <c:pt idx="314">
                  <c:v>29007</c:v>
                </c:pt>
                <c:pt idx="315">
                  <c:v>29037</c:v>
                </c:pt>
                <c:pt idx="316">
                  <c:v>29068</c:v>
                </c:pt>
                <c:pt idx="317">
                  <c:v>29099</c:v>
                </c:pt>
                <c:pt idx="318">
                  <c:v>29129</c:v>
                </c:pt>
                <c:pt idx="319">
                  <c:v>29160</c:v>
                </c:pt>
                <c:pt idx="320">
                  <c:v>29190</c:v>
                </c:pt>
                <c:pt idx="321">
                  <c:v>29221</c:v>
                </c:pt>
                <c:pt idx="322">
                  <c:v>29252</c:v>
                </c:pt>
                <c:pt idx="323">
                  <c:v>29281</c:v>
                </c:pt>
                <c:pt idx="324">
                  <c:v>29312</c:v>
                </c:pt>
                <c:pt idx="325">
                  <c:v>29342</c:v>
                </c:pt>
                <c:pt idx="326">
                  <c:v>29373</c:v>
                </c:pt>
                <c:pt idx="327">
                  <c:v>29403</c:v>
                </c:pt>
                <c:pt idx="328">
                  <c:v>29434</c:v>
                </c:pt>
                <c:pt idx="329">
                  <c:v>29465</c:v>
                </c:pt>
                <c:pt idx="330">
                  <c:v>29495</c:v>
                </c:pt>
                <c:pt idx="331">
                  <c:v>29526</c:v>
                </c:pt>
                <c:pt idx="332">
                  <c:v>29556</c:v>
                </c:pt>
                <c:pt idx="333">
                  <c:v>29587</c:v>
                </c:pt>
                <c:pt idx="334">
                  <c:v>29618</c:v>
                </c:pt>
                <c:pt idx="335">
                  <c:v>29646</c:v>
                </c:pt>
                <c:pt idx="336">
                  <c:v>29677</c:v>
                </c:pt>
                <c:pt idx="337">
                  <c:v>29707</c:v>
                </c:pt>
                <c:pt idx="338">
                  <c:v>29738</c:v>
                </c:pt>
                <c:pt idx="339">
                  <c:v>29768</c:v>
                </c:pt>
                <c:pt idx="340">
                  <c:v>29799</c:v>
                </c:pt>
                <c:pt idx="341">
                  <c:v>29830</c:v>
                </c:pt>
                <c:pt idx="342">
                  <c:v>29860</c:v>
                </c:pt>
                <c:pt idx="343">
                  <c:v>29891</c:v>
                </c:pt>
                <c:pt idx="344">
                  <c:v>29921</c:v>
                </c:pt>
                <c:pt idx="345">
                  <c:v>29952</c:v>
                </c:pt>
                <c:pt idx="346">
                  <c:v>29983</c:v>
                </c:pt>
                <c:pt idx="347">
                  <c:v>30011</c:v>
                </c:pt>
                <c:pt idx="348">
                  <c:v>30042</c:v>
                </c:pt>
                <c:pt idx="349">
                  <c:v>30072</c:v>
                </c:pt>
                <c:pt idx="350">
                  <c:v>30103</c:v>
                </c:pt>
                <c:pt idx="351">
                  <c:v>30133</c:v>
                </c:pt>
                <c:pt idx="352">
                  <c:v>30164</c:v>
                </c:pt>
                <c:pt idx="353">
                  <c:v>30195</c:v>
                </c:pt>
                <c:pt idx="354">
                  <c:v>30225</c:v>
                </c:pt>
                <c:pt idx="355">
                  <c:v>30256</c:v>
                </c:pt>
                <c:pt idx="356">
                  <c:v>30286</c:v>
                </c:pt>
                <c:pt idx="357">
                  <c:v>30317</c:v>
                </c:pt>
                <c:pt idx="358">
                  <c:v>30348</c:v>
                </c:pt>
                <c:pt idx="359">
                  <c:v>30376</c:v>
                </c:pt>
                <c:pt idx="360">
                  <c:v>30407</c:v>
                </c:pt>
                <c:pt idx="361">
                  <c:v>30437</c:v>
                </c:pt>
                <c:pt idx="362">
                  <c:v>30468</c:v>
                </c:pt>
                <c:pt idx="363">
                  <c:v>30498</c:v>
                </c:pt>
                <c:pt idx="364">
                  <c:v>30529</c:v>
                </c:pt>
                <c:pt idx="365">
                  <c:v>30560</c:v>
                </c:pt>
                <c:pt idx="366">
                  <c:v>30590</c:v>
                </c:pt>
                <c:pt idx="367">
                  <c:v>30621</c:v>
                </c:pt>
                <c:pt idx="368">
                  <c:v>30651</c:v>
                </c:pt>
                <c:pt idx="369">
                  <c:v>30682</c:v>
                </c:pt>
                <c:pt idx="370">
                  <c:v>30713</c:v>
                </c:pt>
                <c:pt idx="371">
                  <c:v>30742</c:v>
                </c:pt>
                <c:pt idx="372">
                  <c:v>30773</c:v>
                </c:pt>
                <c:pt idx="373">
                  <c:v>30803</c:v>
                </c:pt>
                <c:pt idx="374">
                  <c:v>30834</c:v>
                </c:pt>
                <c:pt idx="375">
                  <c:v>30864</c:v>
                </c:pt>
                <c:pt idx="376">
                  <c:v>30895</c:v>
                </c:pt>
                <c:pt idx="377">
                  <c:v>30926</c:v>
                </c:pt>
                <c:pt idx="378">
                  <c:v>30956</c:v>
                </c:pt>
                <c:pt idx="379">
                  <c:v>30987</c:v>
                </c:pt>
                <c:pt idx="380">
                  <c:v>31017</c:v>
                </c:pt>
                <c:pt idx="381">
                  <c:v>31048</c:v>
                </c:pt>
                <c:pt idx="382">
                  <c:v>31079</c:v>
                </c:pt>
                <c:pt idx="383">
                  <c:v>31107</c:v>
                </c:pt>
                <c:pt idx="384">
                  <c:v>31138</c:v>
                </c:pt>
                <c:pt idx="385">
                  <c:v>31168</c:v>
                </c:pt>
                <c:pt idx="386">
                  <c:v>31199</c:v>
                </c:pt>
                <c:pt idx="387">
                  <c:v>31229</c:v>
                </c:pt>
                <c:pt idx="388">
                  <c:v>31260</c:v>
                </c:pt>
                <c:pt idx="389">
                  <c:v>31291</c:v>
                </c:pt>
                <c:pt idx="390">
                  <c:v>31321</c:v>
                </c:pt>
                <c:pt idx="391">
                  <c:v>31352</c:v>
                </c:pt>
                <c:pt idx="392">
                  <c:v>31382</c:v>
                </c:pt>
                <c:pt idx="393">
                  <c:v>31413</c:v>
                </c:pt>
                <c:pt idx="394">
                  <c:v>31444</c:v>
                </c:pt>
                <c:pt idx="395">
                  <c:v>31472</c:v>
                </c:pt>
                <c:pt idx="396">
                  <c:v>31503</c:v>
                </c:pt>
                <c:pt idx="397">
                  <c:v>31533</c:v>
                </c:pt>
                <c:pt idx="398">
                  <c:v>31564</c:v>
                </c:pt>
                <c:pt idx="399">
                  <c:v>31594</c:v>
                </c:pt>
                <c:pt idx="400">
                  <c:v>31625</c:v>
                </c:pt>
                <c:pt idx="401">
                  <c:v>31656</c:v>
                </c:pt>
                <c:pt idx="402">
                  <c:v>31686</c:v>
                </c:pt>
                <c:pt idx="403">
                  <c:v>31717</c:v>
                </c:pt>
                <c:pt idx="404">
                  <c:v>31747</c:v>
                </c:pt>
                <c:pt idx="405">
                  <c:v>31778</c:v>
                </c:pt>
                <c:pt idx="406">
                  <c:v>31809</c:v>
                </c:pt>
                <c:pt idx="407">
                  <c:v>31837</c:v>
                </c:pt>
                <c:pt idx="408">
                  <c:v>31868</c:v>
                </c:pt>
                <c:pt idx="409">
                  <c:v>31898</c:v>
                </c:pt>
                <c:pt idx="410">
                  <c:v>31929</c:v>
                </c:pt>
                <c:pt idx="411">
                  <c:v>31959</c:v>
                </c:pt>
                <c:pt idx="412">
                  <c:v>31990</c:v>
                </c:pt>
                <c:pt idx="413">
                  <c:v>32021</c:v>
                </c:pt>
                <c:pt idx="414">
                  <c:v>32051</c:v>
                </c:pt>
                <c:pt idx="415">
                  <c:v>32082</c:v>
                </c:pt>
                <c:pt idx="416">
                  <c:v>32112</c:v>
                </c:pt>
                <c:pt idx="417">
                  <c:v>32143</c:v>
                </c:pt>
                <c:pt idx="418">
                  <c:v>32174</c:v>
                </c:pt>
                <c:pt idx="419">
                  <c:v>32203</c:v>
                </c:pt>
                <c:pt idx="420">
                  <c:v>32234</c:v>
                </c:pt>
                <c:pt idx="421">
                  <c:v>32264</c:v>
                </c:pt>
                <c:pt idx="422">
                  <c:v>32295</c:v>
                </c:pt>
                <c:pt idx="423">
                  <c:v>32325</c:v>
                </c:pt>
                <c:pt idx="424">
                  <c:v>32356</c:v>
                </c:pt>
                <c:pt idx="425">
                  <c:v>32387</c:v>
                </c:pt>
                <c:pt idx="426">
                  <c:v>32417</c:v>
                </c:pt>
                <c:pt idx="427">
                  <c:v>32448</c:v>
                </c:pt>
                <c:pt idx="428">
                  <c:v>32478</c:v>
                </c:pt>
                <c:pt idx="429">
                  <c:v>32509</c:v>
                </c:pt>
                <c:pt idx="430">
                  <c:v>32540</c:v>
                </c:pt>
                <c:pt idx="431">
                  <c:v>32568</c:v>
                </c:pt>
                <c:pt idx="432">
                  <c:v>32599</c:v>
                </c:pt>
                <c:pt idx="433">
                  <c:v>32629</c:v>
                </c:pt>
                <c:pt idx="434">
                  <c:v>32660</c:v>
                </c:pt>
                <c:pt idx="435">
                  <c:v>32690</c:v>
                </c:pt>
                <c:pt idx="436">
                  <c:v>32721</c:v>
                </c:pt>
                <c:pt idx="437">
                  <c:v>32752</c:v>
                </c:pt>
                <c:pt idx="438">
                  <c:v>32782</c:v>
                </c:pt>
                <c:pt idx="439">
                  <c:v>32813</c:v>
                </c:pt>
                <c:pt idx="440">
                  <c:v>32843</c:v>
                </c:pt>
                <c:pt idx="441">
                  <c:v>32874</c:v>
                </c:pt>
                <c:pt idx="442">
                  <c:v>32905</c:v>
                </c:pt>
                <c:pt idx="443">
                  <c:v>32933</c:v>
                </c:pt>
                <c:pt idx="444">
                  <c:v>32964</c:v>
                </c:pt>
                <c:pt idx="445">
                  <c:v>32994</c:v>
                </c:pt>
                <c:pt idx="446">
                  <c:v>33025</c:v>
                </c:pt>
                <c:pt idx="447">
                  <c:v>33055</c:v>
                </c:pt>
                <c:pt idx="448">
                  <c:v>33086</c:v>
                </c:pt>
                <c:pt idx="449">
                  <c:v>33117</c:v>
                </c:pt>
                <c:pt idx="450">
                  <c:v>33147</c:v>
                </c:pt>
                <c:pt idx="451">
                  <c:v>33178</c:v>
                </c:pt>
                <c:pt idx="452">
                  <c:v>33208</c:v>
                </c:pt>
                <c:pt idx="453">
                  <c:v>33239</c:v>
                </c:pt>
                <c:pt idx="454">
                  <c:v>33270</c:v>
                </c:pt>
                <c:pt idx="455">
                  <c:v>33298</c:v>
                </c:pt>
                <c:pt idx="456">
                  <c:v>33329</c:v>
                </c:pt>
                <c:pt idx="457">
                  <c:v>33359</c:v>
                </c:pt>
                <c:pt idx="458">
                  <c:v>33390</c:v>
                </c:pt>
                <c:pt idx="459">
                  <c:v>33420</c:v>
                </c:pt>
                <c:pt idx="460">
                  <c:v>33451</c:v>
                </c:pt>
                <c:pt idx="461">
                  <c:v>33482</c:v>
                </c:pt>
                <c:pt idx="462">
                  <c:v>33512</c:v>
                </c:pt>
                <c:pt idx="463">
                  <c:v>33543</c:v>
                </c:pt>
                <c:pt idx="464">
                  <c:v>33573</c:v>
                </c:pt>
                <c:pt idx="465">
                  <c:v>33604</c:v>
                </c:pt>
                <c:pt idx="466">
                  <c:v>33635</c:v>
                </c:pt>
                <c:pt idx="467">
                  <c:v>33664</c:v>
                </c:pt>
                <c:pt idx="468">
                  <c:v>33695</c:v>
                </c:pt>
                <c:pt idx="469">
                  <c:v>33725</c:v>
                </c:pt>
                <c:pt idx="470">
                  <c:v>33756</c:v>
                </c:pt>
                <c:pt idx="471">
                  <c:v>33786</c:v>
                </c:pt>
                <c:pt idx="472">
                  <c:v>33817</c:v>
                </c:pt>
                <c:pt idx="473">
                  <c:v>33848</c:v>
                </c:pt>
                <c:pt idx="474">
                  <c:v>33878</c:v>
                </c:pt>
                <c:pt idx="475">
                  <c:v>33909</c:v>
                </c:pt>
                <c:pt idx="476">
                  <c:v>33939</c:v>
                </c:pt>
                <c:pt idx="477">
                  <c:v>33970</c:v>
                </c:pt>
                <c:pt idx="478">
                  <c:v>34001</c:v>
                </c:pt>
                <c:pt idx="479">
                  <c:v>34029</c:v>
                </c:pt>
                <c:pt idx="480">
                  <c:v>34060</c:v>
                </c:pt>
                <c:pt idx="481">
                  <c:v>34090</c:v>
                </c:pt>
                <c:pt idx="482">
                  <c:v>34121</c:v>
                </c:pt>
                <c:pt idx="483">
                  <c:v>34151</c:v>
                </c:pt>
                <c:pt idx="484">
                  <c:v>34182</c:v>
                </c:pt>
                <c:pt idx="485">
                  <c:v>34213</c:v>
                </c:pt>
                <c:pt idx="486">
                  <c:v>34243</c:v>
                </c:pt>
                <c:pt idx="487">
                  <c:v>34274</c:v>
                </c:pt>
                <c:pt idx="488">
                  <c:v>34304</c:v>
                </c:pt>
                <c:pt idx="489">
                  <c:v>34335</c:v>
                </c:pt>
                <c:pt idx="490">
                  <c:v>34366</c:v>
                </c:pt>
                <c:pt idx="491">
                  <c:v>34394</c:v>
                </c:pt>
                <c:pt idx="492">
                  <c:v>34425</c:v>
                </c:pt>
                <c:pt idx="493">
                  <c:v>34455</c:v>
                </c:pt>
                <c:pt idx="494">
                  <c:v>34486</c:v>
                </c:pt>
                <c:pt idx="495">
                  <c:v>34516</c:v>
                </c:pt>
                <c:pt idx="496">
                  <c:v>34547</c:v>
                </c:pt>
                <c:pt idx="497">
                  <c:v>34578</c:v>
                </c:pt>
                <c:pt idx="498">
                  <c:v>34608</c:v>
                </c:pt>
                <c:pt idx="499">
                  <c:v>34639</c:v>
                </c:pt>
                <c:pt idx="500">
                  <c:v>34669</c:v>
                </c:pt>
                <c:pt idx="501">
                  <c:v>34700</c:v>
                </c:pt>
                <c:pt idx="502">
                  <c:v>34731</c:v>
                </c:pt>
                <c:pt idx="503">
                  <c:v>34759</c:v>
                </c:pt>
                <c:pt idx="504">
                  <c:v>34790</c:v>
                </c:pt>
                <c:pt idx="505">
                  <c:v>34820</c:v>
                </c:pt>
                <c:pt idx="506">
                  <c:v>34851</c:v>
                </c:pt>
                <c:pt idx="507">
                  <c:v>34881</c:v>
                </c:pt>
                <c:pt idx="508">
                  <c:v>34912</c:v>
                </c:pt>
                <c:pt idx="509">
                  <c:v>34943</c:v>
                </c:pt>
                <c:pt idx="510">
                  <c:v>34973</c:v>
                </c:pt>
                <c:pt idx="511">
                  <c:v>35004</c:v>
                </c:pt>
                <c:pt idx="512">
                  <c:v>35034</c:v>
                </c:pt>
                <c:pt idx="513">
                  <c:v>35065</c:v>
                </c:pt>
                <c:pt idx="514">
                  <c:v>35096</c:v>
                </c:pt>
                <c:pt idx="515">
                  <c:v>35125</c:v>
                </c:pt>
                <c:pt idx="516">
                  <c:v>35156</c:v>
                </c:pt>
                <c:pt idx="517">
                  <c:v>35186</c:v>
                </c:pt>
                <c:pt idx="518">
                  <c:v>35217</c:v>
                </c:pt>
                <c:pt idx="519">
                  <c:v>35247</c:v>
                </c:pt>
                <c:pt idx="520">
                  <c:v>35278</c:v>
                </c:pt>
                <c:pt idx="521">
                  <c:v>35309</c:v>
                </c:pt>
                <c:pt idx="522">
                  <c:v>35339</c:v>
                </c:pt>
                <c:pt idx="523">
                  <c:v>35370</c:v>
                </c:pt>
                <c:pt idx="524">
                  <c:v>35400</c:v>
                </c:pt>
                <c:pt idx="525">
                  <c:v>35431</c:v>
                </c:pt>
                <c:pt idx="526">
                  <c:v>35462</c:v>
                </c:pt>
                <c:pt idx="527">
                  <c:v>35490</c:v>
                </c:pt>
                <c:pt idx="528">
                  <c:v>35521</c:v>
                </c:pt>
                <c:pt idx="529">
                  <c:v>35551</c:v>
                </c:pt>
                <c:pt idx="530">
                  <c:v>35582</c:v>
                </c:pt>
                <c:pt idx="531">
                  <c:v>35612</c:v>
                </c:pt>
                <c:pt idx="532">
                  <c:v>35643</c:v>
                </c:pt>
                <c:pt idx="533">
                  <c:v>35674</c:v>
                </c:pt>
                <c:pt idx="534">
                  <c:v>35704</c:v>
                </c:pt>
                <c:pt idx="535">
                  <c:v>35735</c:v>
                </c:pt>
                <c:pt idx="536">
                  <c:v>35765</c:v>
                </c:pt>
                <c:pt idx="537">
                  <c:v>35796</c:v>
                </c:pt>
                <c:pt idx="538">
                  <c:v>35827</c:v>
                </c:pt>
                <c:pt idx="539">
                  <c:v>35855</c:v>
                </c:pt>
                <c:pt idx="540">
                  <c:v>35886</c:v>
                </c:pt>
                <c:pt idx="541">
                  <c:v>35916</c:v>
                </c:pt>
                <c:pt idx="542">
                  <c:v>35947</c:v>
                </c:pt>
                <c:pt idx="543">
                  <c:v>35977</c:v>
                </c:pt>
                <c:pt idx="544">
                  <c:v>36008</c:v>
                </c:pt>
                <c:pt idx="545">
                  <c:v>36039</c:v>
                </c:pt>
                <c:pt idx="546">
                  <c:v>36069</c:v>
                </c:pt>
                <c:pt idx="547">
                  <c:v>36100</c:v>
                </c:pt>
                <c:pt idx="548">
                  <c:v>36130</c:v>
                </c:pt>
                <c:pt idx="549">
                  <c:v>36161</c:v>
                </c:pt>
                <c:pt idx="550">
                  <c:v>36192</c:v>
                </c:pt>
                <c:pt idx="551">
                  <c:v>36220</c:v>
                </c:pt>
                <c:pt idx="552">
                  <c:v>36251</c:v>
                </c:pt>
                <c:pt idx="553">
                  <c:v>36281</c:v>
                </c:pt>
                <c:pt idx="554">
                  <c:v>36312</c:v>
                </c:pt>
                <c:pt idx="555">
                  <c:v>36342</c:v>
                </c:pt>
                <c:pt idx="556">
                  <c:v>36373</c:v>
                </c:pt>
                <c:pt idx="557">
                  <c:v>36404</c:v>
                </c:pt>
                <c:pt idx="558">
                  <c:v>36434</c:v>
                </c:pt>
                <c:pt idx="559">
                  <c:v>36465</c:v>
                </c:pt>
                <c:pt idx="560">
                  <c:v>36495</c:v>
                </c:pt>
                <c:pt idx="561">
                  <c:v>36526</c:v>
                </c:pt>
                <c:pt idx="562">
                  <c:v>36557</c:v>
                </c:pt>
                <c:pt idx="563">
                  <c:v>36586</c:v>
                </c:pt>
                <c:pt idx="564">
                  <c:v>36617</c:v>
                </c:pt>
                <c:pt idx="565">
                  <c:v>36647</c:v>
                </c:pt>
                <c:pt idx="566">
                  <c:v>36678</c:v>
                </c:pt>
                <c:pt idx="567">
                  <c:v>36708</c:v>
                </c:pt>
                <c:pt idx="568">
                  <c:v>36739</c:v>
                </c:pt>
                <c:pt idx="569">
                  <c:v>36770</c:v>
                </c:pt>
                <c:pt idx="570">
                  <c:v>36800</c:v>
                </c:pt>
                <c:pt idx="571">
                  <c:v>36831</c:v>
                </c:pt>
                <c:pt idx="572">
                  <c:v>36861</c:v>
                </c:pt>
                <c:pt idx="573">
                  <c:v>36892</c:v>
                </c:pt>
                <c:pt idx="574">
                  <c:v>36923</c:v>
                </c:pt>
                <c:pt idx="575">
                  <c:v>36951</c:v>
                </c:pt>
                <c:pt idx="576">
                  <c:v>36982</c:v>
                </c:pt>
                <c:pt idx="577">
                  <c:v>37012</c:v>
                </c:pt>
                <c:pt idx="578">
                  <c:v>37043</c:v>
                </c:pt>
                <c:pt idx="579">
                  <c:v>37073</c:v>
                </c:pt>
                <c:pt idx="580">
                  <c:v>37104</c:v>
                </c:pt>
                <c:pt idx="581">
                  <c:v>37135</c:v>
                </c:pt>
                <c:pt idx="582">
                  <c:v>37165</c:v>
                </c:pt>
                <c:pt idx="583">
                  <c:v>37196</c:v>
                </c:pt>
                <c:pt idx="584">
                  <c:v>37226</c:v>
                </c:pt>
                <c:pt idx="585">
                  <c:v>37257</c:v>
                </c:pt>
                <c:pt idx="586">
                  <c:v>37288</c:v>
                </c:pt>
                <c:pt idx="587">
                  <c:v>37316</c:v>
                </c:pt>
                <c:pt idx="588">
                  <c:v>37347</c:v>
                </c:pt>
                <c:pt idx="589">
                  <c:v>37377</c:v>
                </c:pt>
                <c:pt idx="590">
                  <c:v>37408</c:v>
                </c:pt>
                <c:pt idx="591">
                  <c:v>37438</c:v>
                </c:pt>
                <c:pt idx="592">
                  <c:v>37469</c:v>
                </c:pt>
                <c:pt idx="593">
                  <c:v>37500</c:v>
                </c:pt>
                <c:pt idx="594">
                  <c:v>37530</c:v>
                </c:pt>
                <c:pt idx="595">
                  <c:v>37561</c:v>
                </c:pt>
                <c:pt idx="596">
                  <c:v>37591</c:v>
                </c:pt>
                <c:pt idx="597">
                  <c:v>37622</c:v>
                </c:pt>
                <c:pt idx="598">
                  <c:v>37653</c:v>
                </c:pt>
                <c:pt idx="599">
                  <c:v>37681</c:v>
                </c:pt>
                <c:pt idx="600">
                  <c:v>37712</c:v>
                </c:pt>
                <c:pt idx="601">
                  <c:v>37742</c:v>
                </c:pt>
                <c:pt idx="602">
                  <c:v>37773</c:v>
                </c:pt>
                <c:pt idx="603">
                  <c:v>37803</c:v>
                </c:pt>
                <c:pt idx="604">
                  <c:v>37834</c:v>
                </c:pt>
                <c:pt idx="605">
                  <c:v>37865</c:v>
                </c:pt>
                <c:pt idx="606">
                  <c:v>37895</c:v>
                </c:pt>
                <c:pt idx="607">
                  <c:v>37926</c:v>
                </c:pt>
                <c:pt idx="608">
                  <c:v>37956</c:v>
                </c:pt>
                <c:pt idx="609">
                  <c:v>37987</c:v>
                </c:pt>
                <c:pt idx="610">
                  <c:v>38018</c:v>
                </c:pt>
                <c:pt idx="611">
                  <c:v>38047</c:v>
                </c:pt>
                <c:pt idx="612">
                  <c:v>38078</c:v>
                </c:pt>
                <c:pt idx="613">
                  <c:v>38108</c:v>
                </c:pt>
                <c:pt idx="614">
                  <c:v>38139</c:v>
                </c:pt>
                <c:pt idx="615">
                  <c:v>38169</c:v>
                </c:pt>
                <c:pt idx="616">
                  <c:v>38200</c:v>
                </c:pt>
                <c:pt idx="617">
                  <c:v>38231</c:v>
                </c:pt>
                <c:pt idx="618">
                  <c:v>38261</c:v>
                </c:pt>
                <c:pt idx="619">
                  <c:v>38292</c:v>
                </c:pt>
                <c:pt idx="620">
                  <c:v>38322</c:v>
                </c:pt>
                <c:pt idx="621">
                  <c:v>38353</c:v>
                </c:pt>
                <c:pt idx="622">
                  <c:v>38384</c:v>
                </c:pt>
                <c:pt idx="623">
                  <c:v>38412</c:v>
                </c:pt>
                <c:pt idx="624">
                  <c:v>38443</c:v>
                </c:pt>
                <c:pt idx="625">
                  <c:v>38473</c:v>
                </c:pt>
                <c:pt idx="626">
                  <c:v>38504</c:v>
                </c:pt>
                <c:pt idx="627">
                  <c:v>38534</c:v>
                </c:pt>
                <c:pt idx="628">
                  <c:v>38565</c:v>
                </c:pt>
                <c:pt idx="629">
                  <c:v>38596</c:v>
                </c:pt>
                <c:pt idx="630">
                  <c:v>38626</c:v>
                </c:pt>
                <c:pt idx="631">
                  <c:v>38657</c:v>
                </c:pt>
                <c:pt idx="632">
                  <c:v>38687</c:v>
                </c:pt>
                <c:pt idx="633">
                  <c:v>38718</c:v>
                </c:pt>
                <c:pt idx="634">
                  <c:v>38749</c:v>
                </c:pt>
                <c:pt idx="635">
                  <c:v>38777</c:v>
                </c:pt>
                <c:pt idx="636">
                  <c:v>38808</c:v>
                </c:pt>
                <c:pt idx="637">
                  <c:v>38838</c:v>
                </c:pt>
                <c:pt idx="638">
                  <c:v>38869</c:v>
                </c:pt>
                <c:pt idx="639">
                  <c:v>38899</c:v>
                </c:pt>
                <c:pt idx="640">
                  <c:v>38930</c:v>
                </c:pt>
                <c:pt idx="641">
                  <c:v>38961</c:v>
                </c:pt>
                <c:pt idx="642">
                  <c:v>38991</c:v>
                </c:pt>
                <c:pt idx="643">
                  <c:v>39022</c:v>
                </c:pt>
                <c:pt idx="644">
                  <c:v>39052</c:v>
                </c:pt>
                <c:pt idx="645">
                  <c:v>39083</c:v>
                </c:pt>
                <c:pt idx="646">
                  <c:v>39114</c:v>
                </c:pt>
                <c:pt idx="647">
                  <c:v>39142</c:v>
                </c:pt>
                <c:pt idx="648">
                  <c:v>39173</c:v>
                </c:pt>
                <c:pt idx="649">
                  <c:v>39203</c:v>
                </c:pt>
                <c:pt idx="650">
                  <c:v>39234</c:v>
                </c:pt>
                <c:pt idx="651">
                  <c:v>39264</c:v>
                </c:pt>
                <c:pt idx="652">
                  <c:v>39295</c:v>
                </c:pt>
                <c:pt idx="653">
                  <c:v>39326</c:v>
                </c:pt>
                <c:pt idx="654">
                  <c:v>39356</c:v>
                </c:pt>
                <c:pt idx="655">
                  <c:v>39387</c:v>
                </c:pt>
                <c:pt idx="656">
                  <c:v>39417</c:v>
                </c:pt>
                <c:pt idx="657">
                  <c:v>39448</c:v>
                </c:pt>
                <c:pt idx="658">
                  <c:v>39479</c:v>
                </c:pt>
                <c:pt idx="659">
                  <c:v>39508</c:v>
                </c:pt>
                <c:pt idx="660">
                  <c:v>39539</c:v>
                </c:pt>
                <c:pt idx="661">
                  <c:v>39569</c:v>
                </c:pt>
                <c:pt idx="662">
                  <c:v>39600</c:v>
                </c:pt>
                <c:pt idx="663">
                  <c:v>39630</c:v>
                </c:pt>
                <c:pt idx="664">
                  <c:v>39661</c:v>
                </c:pt>
                <c:pt idx="665">
                  <c:v>39692</c:v>
                </c:pt>
                <c:pt idx="666">
                  <c:v>39722</c:v>
                </c:pt>
                <c:pt idx="667">
                  <c:v>39753</c:v>
                </c:pt>
                <c:pt idx="668">
                  <c:v>39783</c:v>
                </c:pt>
                <c:pt idx="669">
                  <c:v>39814</c:v>
                </c:pt>
                <c:pt idx="670">
                  <c:v>39845</c:v>
                </c:pt>
                <c:pt idx="671">
                  <c:v>39873</c:v>
                </c:pt>
                <c:pt idx="672">
                  <c:v>39904</c:v>
                </c:pt>
                <c:pt idx="673">
                  <c:v>39934</c:v>
                </c:pt>
                <c:pt idx="674">
                  <c:v>39965</c:v>
                </c:pt>
                <c:pt idx="675">
                  <c:v>39995</c:v>
                </c:pt>
                <c:pt idx="676">
                  <c:v>40026</c:v>
                </c:pt>
                <c:pt idx="677">
                  <c:v>40057</c:v>
                </c:pt>
                <c:pt idx="678">
                  <c:v>40087</c:v>
                </c:pt>
                <c:pt idx="679">
                  <c:v>40118</c:v>
                </c:pt>
                <c:pt idx="680">
                  <c:v>40148</c:v>
                </c:pt>
                <c:pt idx="681">
                  <c:v>40179</c:v>
                </c:pt>
                <c:pt idx="682">
                  <c:v>40210</c:v>
                </c:pt>
                <c:pt idx="683">
                  <c:v>40238</c:v>
                </c:pt>
                <c:pt idx="684">
                  <c:v>40269</c:v>
                </c:pt>
                <c:pt idx="685">
                  <c:v>40299</c:v>
                </c:pt>
                <c:pt idx="686">
                  <c:v>40330</c:v>
                </c:pt>
                <c:pt idx="687">
                  <c:v>40360</c:v>
                </c:pt>
                <c:pt idx="688">
                  <c:v>40391</c:v>
                </c:pt>
                <c:pt idx="689">
                  <c:v>40422</c:v>
                </c:pt>
                <c:pt idx="690">
                  <c:v>40452</c:v>
                </c:pt>
                <c:pt idx="691">
                  <c:v>40483</c:v>
                </c:pt>
                <c:pt idx="692">
                  <c:v>40513</c:v>
                </c:pt>
                <c:pt idx="693">
                  <c:v>40544</c:v>
                </c:pt>
                <c:pt idx="694">
                  <c:v>40575</c:v>
                </c:pt>
                <c:pt idx="695">
                  <c:v>40603</c:v>
                </c:pt>
                <c:pt idx="696">
                  <c:v>40634</c:v>
                </c:pt>
                <c:pt idx="697">
                  <c:v>40664</c:v>
                </c:pt>
                <c:pt idx="698">
                  <c:v>40695</c:v>
                </c:pt>
                <c:pt idx="699">
                  <c:v>40725</c:v>
                </c:pt>
                <c:pt idx="700">
                  <c:v>40756</c:v>
                </c:pt>
                <c:pt idx="701">
                  <c:v>40787</c:v>
                </c:pt>
                <c:pt idx="702">
                  <c:v>40817</c:v>
                </c:pt>
                <c:pt idx="703">
                  <c:v>40848</c:v>
                </c:pt>
                <c:pt idx="704">
                  <c:v>40878</c:v>
                </c:pt>
                <c:pt idx="705">
                  <c:v>40909</c:v>
                </c:pt>
                <c:pt idx="706">
                  <c:v>40940</c:v>
                </c:pt>
                <c:pt idx="707">
                  <c:v>40969</c:v>
                </c:pt>
                <c:pt idx="708">
                  <c:v>41000</c:v>
                </c:pt>
                <c:pt idx="709">
                  <c:v>41030</c:v>
                </c:pt>
                <c:pt idx="710">
                  <c:v>41061</c:v>
                </c:pt>
                <c:pt idx="711">
                  <c:v>41091</c:v>
                </c:pt>
                <c:pt idx="712">
                  <c:v>41122</c:v>
                </c:pt>
                <c:pt idx="713">
                  <c:v>41153</c:v>
                </c:pt>
                <c:pt idx="714">
                  <c:v>41183</c:v>
                </c:pt>
                <c:pt idx="715">
                  <c:v>41214</c:v>
                </c:pt>
                <c:pt idx="716">
                  <c:v>41244</c:v>
                </c:pt>
                <c:pt idx="717">
                  <c:v>41275</c:v>
                </c:pt>
                <c:pt idx="718">
                  <c:v>41306</c:v>
                </c:pt>
                <c:pt idx="719">
                  <c:v>41334</c:v>
                </c:pt>
                <c:pt idx="720">
                  <c:v>41365</c:v>
                </c:pt>
                <c:pt idx="721">
                  <c:v>41395</c:v>
                </c:pt>
                <c:pt idx="722">
                  <c:v>41426</c:v>
                </c:pt>
                <c:pt idx="723">
                  <c:v>41456</c:v>
                </c:pt>
                <c:pt idx="724">
                  <c:v>41487</c:v>
                </c:pt>
                <c:pt idx="725">
                  <c:v>41518</c:v>
                </c:pt>
              </c:numCache>
            </c:numRef>
          </c:xVal>
          <c:yVal>
            <c:numRef>
              <c:f>'Bond Yields'!$C$8:$C$733</c:f>
              <c:numCache>
                <c:formatCode>0.00%</c:formatCode>
                <c:ptCount val="726"/>
                <c:pt idx="0">
                  <c:v>7.7738515901059985E-2</c:v>
                </c:pt>
                <c:pt idx="1">
                  <c:v>1.9672131147541003E-2</c:v>
                </c:pt>
                <c:pt idx="2">
                  <c:v>-5.7877813504823065E-2</c:v>
                </c:pt>
                <c:pt idx="3">
                  <c:v>6.8259385665529063E-3</c:v>
                </c:pt>
                <c:pt idx="4">
                  <c:v>-2.7118644067796634E-2</c:v>
                </c:pt>
                <c:pt idx="5">
                  <c:v>-7.3170731707317055E-2</c:v>
                </c:pt>
                <c:pt idx="6">
                  <c:v>7.5187969924812095E-3</c:v>
                </c:pt>
                <c:pt idx="7">
                  <c:v>-3.3582089552238917E-2</c:v>
                </c:pt>
                <c:pt idx="8">
                  <c:v>-4.2471042471042428E-2</c:v>
                </c:pt>
                <c:pt idx="9">
                  <c:v>-4.0322580645160431E-3</c:v>
                </c:pt>
                <c:pt idx="10">
                  <c:v>-4.0485829959514205E-2</c:v>
                </c:pt>
                <c:pt idx="11">
                  <c:v>-3.3755274261603407E-2</c:v>
                </c:pt>
                <c:pt idx="12">
                  <c:v>3.4934497816593919E-2</c:v>
                </c:pt>
                <c:pt idx="13">
                  <c:v>4.2194092827003314E-3</c:v>
                </c:pt>
                <c:pt idx="14">
                  <c:v>-3.3613445378151294E-2</c:v>
                </c:pt>
                <c:pt idx="15">
                  <c:v>2.6086956521739157E-2</c:v>
                </c:pt>
                <c:pt idx="16">
                  <c:v>8.4745762711864493E-3</c:v>
                </c:pt>
                <c:pt idx="17">
                  <c:v>2.1008403361344651E-2</c:v>
                </c:pt>
                <c:pt idx="18">
                  <c:v>2.0576131687242726E-2</c:v>
                </c:pt>
                <c:pt idx="19">
                  <c:v>1.2096774193548309E-2</c:v>
                </c:pt>
                <c:pt idx="20">
                  <c:v>3.9840637450199244E-2</c:v>
                </c:pt>
                <c:pt idx="21">
                  <c:v>1.5325670498084306E-2</c:v>
                </c:pt>
                <c:pt idx="22">
                  <c:v>1.1320754716981227E-2</c:v>
                </c:pt>
                <c:pt idx="23">
                  <c:v>2.6119402985074567E-2</c:v>
                </c:pt>
                <c:pt idx="24">
                  <c:v>3.6363636363635587E-3</c:v>
                </c:pt>
                <c:pt idx="25">
                  <c:v>7.2463768115942099E-3</c:v>
                </c:pt>
                <c:pt idx="26">
                  <c:v>4.3165467625899324E-2</c:v>
                </c:pt>
                <c:pt idx="27">
                  <c:v>2.4137931034482859E-2</c:v>
                </c:pt>
                <c:pt idx="28">
                  <c:v>0</c:v>
                </c:pt>
                <c:pt idx="29">
                  <c:v>-3.0303030303030401E-2</c:v>
                </c:pt>
                <c:pt idx="30">
                  <c:v>3.4722222222223027E-3</c:v>
                </c:pt>
                <c:pt idx="31">
                  <c:v>2.4221453287197176E-2</c:v>
                </c:pt>
                <c:pt idx="32">
                  <c:v>-2.0270270270270289E-2</c:v>
                </c:pt>
                <c:pt idx="33">
                  <c:v>-2.0689655172413814E-2</c:v>
                </c:pt>
                <c:pt idx="34">
                  <c:v>4.2253521126760604E-2</c:v>
                </c:pt>
                <c:pt idx="35">
                  <c:v>7.4324324324324398E-2</c:v>
                </c:pt>
                <c:pt idx="36">
                  <c:v>-3.4591194968553556E-2</c:v>
                </c:pt>
                <c:pt idx="37">
                  <c:v>-2.2801302931596039E-2</c:v>
                </c:pt>
                <c:pt idx="38">
                  <c:v>3.6666666666666625E-2</c:v>
                </c:pt>
                <c:pt idx="39">
                  <c:v>7.0739549839228366E-2</c:v>
                </c:pt>
                <c:pt idx="40">
                  <c:v>1.5015015015014961E-2</c:v>
                </c:pt>
                <c:pt idx="41">
                  <c:v>-1.1834319526627229E-2</c:v>
                </c:pt>
                <c:pt idx="42">
                  <c:v>4.4910179640718674E-2</c:v>
                </c:pt>
                <c:pt idx="43">
                  <c:v>2.8653295128939726E-2</c:v>
                </c:pt>
                <c:pt idx="44">
                  <c:v>-3.6211699164345378E-2</c:v>
                </c:pt>
                <c:pt idx="45">
                  <c:v>-3.4682080924855523E-2</c:v>
                </c:pt>
                <c:pt idx="46">
                  <c:v>2.0958083832335415E-2</c:v>
                </c:pt>
                <c:pt idx="47">
                  <c:v>2.0527859237536607E-2</c:v>
                </c:pt>
                <c:pt idx="48">
                  <c:v>3.4482758620689689E-2</c:v>
                </c:pt>
                <c:pt idx="49">
                  <c:v>5.5555555555555483E-2</c:v>
                </c:pt>
                <c:pt idx="50">
                  <c:v>3.4210526315789566E-2</c:v>
                </c:pt>
                <c:pt idx="51">
                  <c:v>0</c:v>
                </c:pt>
                <c:pt idx="52">
                  <c:v>-2.5445292620865727E-3</c:v>
                </c:pt>
                <c:pt idx="53">
                  <c:v>1.2755102040816394E-2</c:v>
                </c:pt>
                <c:pt idx="54">
                  <c:v>-6.2972292191435769E-2</c:v>
                </c:pt>
                <c:pt idx="55">
                  <c:v>-0.13709677419354843</c:v>
                </c:pt>
                <c:pt idx="56">
                  <c:v>-3.738317757009349E-2</c:v>
                </c:pt>
                <c:pt idx="57">
                  <c:v>-1.2944983818770239E-2</c:v>
                </c:pt>
                <c:pt idx="58">
                  <c:v>-2.2950819672131098E-2</c:v>
                </c:pt>
                <c:pt idx="59">
                  <c:v>-3.35570469798658E-2</c:v>
                </c:pt>
                <c:pt idx="60">
                  <c:v>1.3888888888888902E-2</c:v>
                </c:pt>
                <c:pt idx="61">
                  <c:v>1.7123287671232969E-2</c:v>
                </c:pt>
                <c:pt idx="62">
                  <c:v>7.7441077441077436E-2</c:v>
                </c:pt>
                <c:pt idx="63">
                  <c:v>0.10624999999999996</c:v>
                </c:pt>
                <c:pt idx="64">
                  <c:v>6.2146892655367159E-2</c:v>
                </c:pt>
                <c:pt idx="65">
                  <c:v>1.0638297872340436E-2</c:v>
                </c:pt>
                <c:pt idx="66">
                  <c:v>-1.5789473684210423E-2</c:v>
                </c:pt>
                <c:pt idx="67">
                  <c:v>3.2085561497326109E-2</c:v>
                </c:pt>
                <c:pt idx="68">
                  <c:v>4.1450777202072464E-2</c:v>
                </c:pt>
                <c:pt idx="69">
                  <c:v>-1.4925373134328263E-2</c:v>
                </c:pt>
                <c:pt idx="70">
                  <c:v>7.5757575757576384E-3</c:v>
                </c:pt>
                <c:pt idx="71">
                  <c:v>3.2581453634085183E-2</c:v>
                </c:pt>
                <c:pt idx="72">
                  <c:v>4.6116504854368807E-2</c:v>
                </c:pt>
                <c:pt idx="73">
                  <c:v>6.9605568445476225E-3</c:v>
                </c:pt>
                <c:pt idx="74">
                  <c:v>1.3824884792626843E-2</c:v>
                </c:pt>
                <c:pt idx="75">
                  <c:v>6.8181818181816721E-3</c:v>
                </c:pt>
                <c:pt idx="76">
                  <c:v>5.6433408577878111E-2</c:v>
                </c:pt>
                <c:pt idx="77">
                  <c:v>-3.2051282051281937E-2</c:v>
                </c:pt>
                <c:pt idx="78">
                  <c:v>0</c:v>
                </c:pt>
                <c:pt idx="79">
                  <c:v>3.5320088300220778E-2</c:v>
                </c:pt>
                <c:pt idx="80">
                  <c:v>6.3965884861405878E-3</c:v>
                </c:pt>
                <c:pt idx="81">
                  <c:v>-4.8728813559321939E-2</c:v>
                </c:pt>
                <c:pt idx="82">
                  <c:v>-5.3452115812917637E-2</c:v>
                </c:pt>
                <c:pt idx="83">
                  <c:v>7.0588235294118231E-3</c:v>
                </c:pt>
                <c:pt idx="84">
                  <c:v>1.6355140186915747E-2</c:v>
                </c:pt>
                <c:pt idx="85">
                  <c:v>-4.5977011494252713E-2</c:v>
                </c:pt>
                <c:pt idx="86">
                  <c:v>-6.024096385542179E-2</c:v>
                </c:pt>
                <c:pt idx="87">
                  <c:v>-2.5641025641025664E-2</c:v>
                </c:pt>
                <c:pt idx="88">
                  <c:v>0</c:v>
                </c:pt>
                <c:pt idx="89">
                  <c:v>2.368421052631587E-2</c:v>
                </c:pt>
                <c:pt idx="90">
                  <c:v>1.0282776349614406E-2</c:v>
                </c:pt>
                <c:pt idx="91">
                  <c:v>-2.2900763358778702E-2</c:v>
                </c:pt>
                <c:pt idx="92">
                  <c:v>0</c:v>
                </c:pt>
                <c:pt idx="93">
                  <c:v>-1.5625000000000014E-2</c:v>
                </c:pt>
                <c:pt idx="94">
                  <c:v>-1.0582010582010474E-2</c:v>
                </c:pt>
                <c:pt idx="95">
                  <c:v>1.0695187165775291E-2</c:v>
                </c:pt>
                <c:pt idx="96">
                  <c:v>-1.8518518518518476E-2</c:v>
                </c:pt>
                <c:pt idx="97">
                  <c:v>4.5822102425875991E-2</c:v>
                </c:pt>
                <c:pt idx="98">
                  <c:v>1.0309278350515474E-2</c:v>
                </c:pt>
                <c:pt idx="99">
                  <c:v>3.0612244897959211E-2</c:v>
                </c:pt>
                <c:pt idx="100">
                  <c:v>-1.4851485148514865E-2</c:v>
                </c:pt>
                <c:pt idx="101">
                  <c:v>-1.5075376884422124E-2</c:v>
                </c:pt>
                <c:pt idx="102">
                  <c:v>5.1020408163265354E-3</c:v>
                </c:pt>
                <c:pt idx="103">
                  <c:v>3.0456852791878087E-2</c:v>
                </c:pt>
                <c:pt idx="104">
                  <c:v>4.926108374384351E-3</c:v>
                </c:pt>
                <c:pt idx="105">
                  <c:v>-9.8039215686274595E-3</c:v>
                </c:pt>
                <c:pt idx="106">
                  <c:v>-2.7227722772277196E-2</c:v>
                </c:pt>
                <c:pt idx="107">
                  <c:v>-2.2900763358778702E-2</c:v>
                </c:pt>
                <c:pt idx="108">
                  <c:v>7.8125000000000659E-3</c:v>
                </c:pt>
                <c:pt idx="109">
                  <c:v>1.0335917312661508E-2</c:v>
                </c:pt>
                <c:pt idx="110">
                  <c:v>2.557544757033239E-2</c:v>
                </c:pt>
                <c:pt idx="111">
                  <c:v>-7.4812967581046894E-3</c:v>
                </c:pt>
                <c:pt idx="112">
                  <c:v>0</c:v>
                </c:pt>
                <c:pt idx="113">
                  <c:v>-1.2562814070351714E-2</c:v>
                </c:pt>
                <c:pt idx="114">
                  <c:v>-2.5445292620865727E-3</c:v>
                </c:pt>
                <c:pt idx="115">
                  <c:v>-1.5306122448979605E-2</c:v>
                </c:pt>
                <c:pt idx="116">
                  <c:v>-7.7720207253885506E-3</c:v>
                </c:pt>
                <c:pt idx="117">
                  <c:v>2.3498694516971241E-2</c:v>
                </c:pt>
                <c:pt idx="118">
                  <c:v>2.5510204081633241E-3</c:v>
                </c:pt>
                <c:pt idx="119">
                  <c:v>1.0178117048346065E-2</c:v>
                </c:pt>
                <c:pt idx="120">
                  <c:v>-1.0075566750629731E-2</c:v>
                </c:pt>
                <c:pt idx="121">
                  <c:v>1.5267175572519097E-2</c:v>
                </c:pt>
                <c:pt idx="122">
                  <c:v>7.5187969924810421E-3</c:v>
                </c:pt>
                <c:pt idx="123">
                  <c:v>-4.9751243781093468E-3</c:v>
                </c:pt>
                <c:pt idx="124">
                  <c:v>2.0000000000000018E-2</c:v>
                </c:pt>
                <c:pt idx="125">
                  <c:v>7.3529411764706488E-3</c:v>
                </c:pt>
                <c:pt idx="126">
                  <c:v>2.4330900243308483E-3</c:v>
                </c:pt>
                <c:pt idx="127">
                  <c:v>2.4271844660193657E-3</c:v>
                </c:pt>
                <c:pt idx="128">
                  <c:v>9.6852300242130842E-3</c:v>
                </c:pt>
                <c:pt idx="129">
                  <c:v>-4.7961630695442627E-3</c:v>
                </c:pt>
                <c:pt idx="130">
                  <c:v>1.6867469879517927E-2</c:v>
                </c:pt>
                <c:pt idx="131">
                  <c:v>2.3696682464456578E-3</c:v>
                </c:pt>
                <c:pt idx="132">
                  <c:v>-7.0921985815603416E-3</c:v>
                </c:pt>
                <c:pt idx="133">
                  <c:v>-7.1428571428572016E-3</c:v>
                </c:pt>
                <c:pt idx="134">
                  <c:v>4.7961630695444752E-3</c:v>
                </c:pt>
                <c:pt idx="135">
                  <c:v>0</c:v>
                </c:pt>
                <c:pt idx="136">
                  <c:v>2.386634844868684E-3</c:v>
                </c:pt>
                <c:pt idx="137">
                  <c:v>-2.38095238095233E-3</c:v>
                </c:pt>
                <c:pt idx="138">
                  <c:v>-9.5465393794749477E-3</c:v>
                </c:pt>
                <c:pt idx="139">
                  <c:v>7.2289156626504474E-3</c:v>
                </c:pt>
                <c:pt idx="140">
                  <c:v>2.3923444976078172E-3</c:v>
                </c:pt>
                <c:pt idx="141">
                  <c:v>4.773269689737368E-3</c:v>
                </c:pt>
                <c:pt idx="142">
                  <c:v>0</c:v>
                </c:pt>
                <c:pt idx="143">
                  <c:v>-2.3752969121139636E-3</c:v>
                </c:pt>
                <c:pt idx="144">
                  <c:v>2.38095238095233E-3</c:v>
                </c:pt>
                <c:pt idx="145">
                  <c:v>0</c:v>
                </c:pt>
                <c:pt idx="146">
                  <c:v>-2.3752969121139636E-3</c:v>
                </c:pt>
                <c:pt idx="147">
                  <c:v>1.1904761904761862E-2</c:v>
                </c:pt>
                <c:pt idx="148">
                  <c:v>9.4117647058823608E-3</c:v>
                </c:pt>
                <c:pt idx="149">
                  <c:v>1.3986013986013894E-2</c:v>
                </c:pt>
                <c:pt idx="150">
                  <c:v>2.2988505747126561E-2</c:v>
                </c:pt>
                <c:pt idx="151">
                  <c:v>3.8202247191011215E-2</c:v>
                </c:pt>
                <c:pt idx="152">
                  <c:v>-2.1645021645021181E-3</c:v>
                </c:pt>
                <c:pt idx="153">
                  <c:v>4.7722342733188663E-2</c:v>
                </c:pt>
                <c:pt idx="154">
                  <c:v>8.2815734989648108E-3</c:v>
                </c:pt>
                <c:pt idx="155">
                  <c:v>-2.4640657084188933E-2</c:v>
                </c:pt>
                <c:pt idx="156">
                  <c:v>6.3157894736842633E-3</c:v>
                </c:pt>
                <c:pt idx="157">
                  <c:v>6.2761506276149291E-3</c:v>
                </c:pt>
                <c:pt idx="158">
                  <c:v>4.3659043659043655E-2</c:v>
                </c:pt>
                <c:pt idx="159">
                  <c:v>3.9840637450199244E-2</c:v>
                </c:pt>
                <c:pt idx="160">
                  <c:v>-7.662835249042153E-3</c:v>
                </c:pt>
                <c:pt idx="161">
                  <c:v>-3.2818532818532808E-2</c:v>
                </c:pt>
                <c:pt idx="162">
                  <c:v>2.9940119760479115E-2</c:v>
                </c:pt>
                <c:pt idx="163">
                  <c:v>-6.2015503875969047E-2</c:v>
                </c:pt>
                <c:pt idx="164">
                  <c:v>-5.371900826446277E-2</c:v>
                </c:pt>
                <c:pt idx="165">
                  <c:v>1.0917030567685551E-2</c:v>
                </c:pt>
                <c:pt idx="166">
                  <c:v>-1.9438444924406016E-2</c:v>
                </c:pt>
                <c:pt idx="167">
                  <c:v>1.1013215859030798E-2</c:v>
                </c:pt>
                <c:pt idx="168">
                  <c:v>5.6644880174291895E-2</c:v>
                </c:pt>
                <c:pt idx="169">
                  <c:v>3.5051546391752564E-2</c:v>
                </c:pt>
                <c:pt idx="170">
                  <c:v>2.7888446215139556E-2</c:v>
                </c:pt>
                <c:pt idx="171">
                  <c:v>2.3255813953488393E-2</c:v>
                </c:pt>
                <c:pt idx="172">
                  <c:v>3.7878787878787069E-3</c:v>
                </c:pt>
                <c:pt idx="173">
                  <c:v>3.3962264150943514E-2</c:v>
                </c:pt>
                <c:pt idx="174">
                  <c:v>4.9270072992700649E-2</c:v>
                </c:pt>
                <c:pt idx="175">
                  <c:v>-8.6956521739130124E-3</c:v>
                </c:pt>
                <c:pt idx="176">
                  <c:v>-2.9824561403508757E-2</c:v>
                </c:pt>
                <c:pt idx="177">
                  <c:v>5.4249547920432835E-3</c:v>
                </c:pt>
                <c:pt idx="178">
                  <c:v>3.2374100719424571E-2</c:v>
                </c:pt>
                <c:pt idx="179">
                  <c:v>-1.7421602787456539E-2</c:v>
                </c:pt>
                <c:pt idx="180">
                  <c:v>4.0780141843971711E-2</c:v>
                </c:pt>
                <c:pt idx="181">
                  <c:v>-2.5553662691652532E-2</c:v>
                </c:pt>
                <c:pt idx="182">
                  <c:v>-3.8461538461538422E-2</c:v>
                </c:pt>
                <c:pt idx="183">
                  <c:v>-1.4545454545454558E-2</c:v>
                </c:pt>
                <c:pt idx="184">
                  <c:v>7.3800738007380141E-3</c:v>
                </c:pt>
                <c:pt idx="185">
                  <c:v>2.1978021978021997E-2</c:v>
                </c:pt>
                <c:pt idx="186">
                  <c:v>2.1505376344086041E-2</c:v>
                </c:pt>
                <c:pt idx="187">
                  <c:v>5.7894736842105277E-2</c:v>
                </c:pt>
                <c:pt idx="188">
                  <c:v>1.6583747927031154E-3</c:v>
                </c:pt>
                <c:pt idx="189">
                  <c:v>2.4834437086092773E-2</c:v>
                </c:pt>
                <c:pt idx="190">
                  <c:v>1.7770597738287468E-2</c:v>
                </c:pt>
                <c:pt idx="191">
                  <c:v>-2.0634920634920617E-2</c:v>
                </c:pt>
                <c:pt idx="192">
                  <c:v>2.431118314424641E-2</c:v>
                </c:pt>
                <c:pt idx="193">
                  <c:v>3.9556962025316451E-2</c:v>
                </c:pt>
                <c:pt idx="194">
                  <c:v>2.2831050228310421E-2</c:v>
                </c:pt>
                <c:pt idx="195">
                  <c:v>-4.4642857142856195E-3</c:v>
                </c:pt>
                <c:pt idx="196">
                  <c:v>7.025411061285497E-2</c:v>
                </c:pt>
                <c:pt idx="197">
                  <c:v>-8.3798882681564938E-3</c:v>
                </c:pt>
                <c:pt idx="198">
                  <c:v>5.633802816901414E-3</c:v>
                </c:pt>
                <c:pt idx="199">
                  <c:v>7.1428571428571522E-2</c:v>
                </c:pt>
                <c:pt idx="200">
                  <c:v>1.8300653594771198E-2</c:v>
                </c:pt>
                <c:pt idx="201">
                  <c:v>-7.0603337612323472E-2</c:v>
                </c:pt>
                <c:pt idx="202">
                  <c:v>-2.3480662983425403E-2</c:v>
                </c:pt>
                <c:pt idx="203">
                  <c:v>4.5261669024045173E-2</c:v>
                </c:pt>
                <c:pt idx="204">
                  <c:v>7.0365358592692898E-2</c:v>
                </c:pt>
                <c:pt idx="205">
                  <c:v>-8.8495575221239301E-3</c:v>
                </c:pt>
                <c:pt idx="206">
                  <c:v>-4.8469387755102025E-2</c:v>
                </c:pt>
                <c:pt idx="207">
                  <c:v>9.3833780160858284E-3</c:v>
                </c:pt>
                <c:pt idx="208">
                  <c:v>-1.8592297476759702E-2</c:v>
                </c:pt>
                <c:pt idx="209">
                  <c:v>-8.1190798376183509E-3</c:v>
                </c:pt>
                <c:pt idx="210">
                  <c:v>-6.6848567530695804E-2</c:v>
                </c:pt>
                <c:pt idx="211">
                  <c:v>-6.578947368421055E-2</c:v>
                </c:pt>
                <c:pt idx="212">
                  <c:v>-2.3474178403755788E-2</c:v>
                </c:pt>
                <c:pt idx="213">
                  <c:v>-2.0833333333333315E-2</c:v>
                </c:pt>
                <c:pt idx="214">
                  <c:v>-6.710310965630116E-2</c:v>
                </c:pt>
                <c:pt idx="215">
                  <c:v>2.280701754385963E-2</c:v>
                </c:pt>
                <c:pt idx="216">
                  <c:v>9.6054888507718622E-2</c:v>
                </c:pt>
                <c:pt idx="217">
                  <c:v>2.0344287949921738E-2</c:v>
                </c:pt>
                <c:pt idx="218">
                  <c:v>3.2208588957055348E-2</c:v>
                </c:pt>
                <c:pt idx="219">
                  <c:v>-2.2288261515601836E-2</c:v>
                </c:pt>
                <c:pt idx="220">
                  <c:v>-6.6869300911854168E-2</c:v>
                </c:pt>
                <c:pt idx="221">
                  <c:v>-3.4201954397394131E-2</c:v>
                </c:pt>
                <c:pt idx="222">
                  <c:v>-2.0236087689713342E-2</c:v>
                </c:pt>
                <c:pt idx="223">
                  <c:v>2.0654044750430312E-2</c:v>
                </c:pt>
                <c:pt idx="224">
                  <c:v>3.3726812816189649E-3</c:v>
                </c:pt>
                <c:pt idx="225">
                  <c:v>2.1848739495798301E-2</c:v>
                </c:pt>
                <c:pt idx="226">
                  <c:v>-1.6447368421052282E-3</c:v>
                </c:pt>
                <c:pt idx="227">
                  <c:v>1.97693574958814E-2</c:v>
                </c:pt>
                <c:pt idx="228">
                  <c:v>-9.6930533117932944E-3</c:v>
                </c:pt>
                <c:pt idx="229">
                  <c:v>-3.2626427406198324E-3</c:v>
                </c:pt>
                <c:pt idx="230">
                  <c:v>0</c:v>
                </c:pt>
                <c:pt idx="231">
                  <c:v>1.6366612111292905E-2</c:v>
                </c:pt>
                <c:pt idx="232">
                  <c:v>5.4750402576489512E-2</c:v>
                </c:pt>
                <c:pt idx="233">
                  <c:v>-1.0687022900763267E-2</c:v>
                </c:pt>
                <c:pt idx="234">
                  <c:v>-3.0864197530864224E-2</c:v>
                </c:pt>
                <c:pt idx="235">
                  <c:v>1.2738853503184724E-2</c:v>
                </c:pt>
                <c:pt idx="236">
                  <c:v>1.5723270440251517E-2</c:v>
                </c:pt>
                <c:pt idx="237">
                  <c:v>2.7863777089783239E-2</c:v>
                </c:pt>
                <c:pt idx="238">
                  <c:v>1.0542168674698838E-2</c:v>
                </c:pt>
                <c:pt idx="239">
                  <c:v>-5.9612518628912124E-3</c:v>
                </c:pt>
                <c:pt idx="240">
                  <c:v>2.6986506746626643E-2</c:v>
                </c:pt>
                <c:pt idx="241">
                  <c:v>7.2992700729928046E-3</c:v>
                </c:pt>
                <c:pt idx="242">
                  <c:v>3.3333333333333263E-2</c:v>
                </c:pt>
                <c:pt idx="243">
                  <c:v>3.7868162692847193E-2</c:v>
                </c:pt>
                <c:pt idx="244">
                  <c:v>-4.1891891891891957E-2</c:v>
                </c:pt>
                <c:pt idx="245">
                  <c:v>-4.2313117066290526E-2</c:v>
                </c:pt>
                <c:pt idx="246">
                  <c:v>-8.8365243004417688E-3</c:v>
                </c:pt>
                <c:pt idx="247">
                  <c:v>1.4858841010400871E-3</c:v>
                </c:pt>
                <c:pt idx="248">
                  <c:v>3.7091988130563795E-2</c:v>
                </c:pt>
                <c:pt idx="249">
                  <c:v>-4.2918454935622673E-3</c:v>
                </c:pt>
                <c:pt idx="250">
                  <c:v>3.5919540229885055E-2</c:v>
                </c:pt>
                <c:pt idx="251">
                  <c:v>4.1608876560332846E-2</c:v>
                </c:pt>
                <c:pt idx="252">
                  <c:v>9.3209054593875219E-3</c:v>
                </c:pt>
                <c:pt idx="253">
                  <c:v>-5.2770448548812715E-3</c:v>
                </c:pt>
                <c:pt idx="254">
                  <c:v>3.5809018567639198E-2</c:v>
                </c:pt>
                <c:pt idx="255">
                  <c:v>2.9449423815620941E-2</c:v>
                </c:pt>
                <c:pt idx="256">
                  <c:v>0</c:v>
                </c:pt>
                <c:pt idx="257">
                  <c:v>-1.7412935323382936E-2</c:v>
                </c:pt>
                <c:pt idx="258">
                  <c:v>-2.7848101265822864E-2</c:v>
                </c:pt>
                <c:pt idx="259">
                  <c:v>-3.2552083333333336E-2</c:v>
                </c:pt>
                <c:pt idx="260">
                  <c:v>9.4212651413190154E-3</c:v>
                </c:pt>
                <c:pt idx="261">
                  <c:v>-1.466666666666671E-2</c:v>
                </c:pt>
                <c:pt idx="262">
                  <c:v>4.600811907983772E-2</c:v>
                </c:pt>
                <c:pt idx="263">
                  <c:v>6.4683053040103494E-2</c:v>
                </c:pt>
                <c:pt idx="264">
                  <c:v>-2.0656136087484803E-2</c:v>
                </c:pt>
                <c:pt idx="265">
                  <c:v>-2.4813895781637736E-2</c:v>
                </c:pt>
                <c:pt idx="266">
                  <c:v>2.5445292620865163E-2</c:v>
                </c:pt>
                <c:pt idx="267">
                  <c:v>4.2183622828784101E-2</c:v>
                </c:pt>
                <c:pt idx="268">
                  <c:v>3.571428571428495E-3</c:v>
                </c:pt>
                <c:pt idx="269">
                  <c:v>-3.4400948991696226E-2</c:v>
                </c:pt>
                <c:pt idx="270">
                  <c:v>-1.1056511056511039E-2</c:v>
                </c:pt>
                <c:pt idx="271">
                  <c:v>-6.2111801242236905E-3</c:v>
                </c:pt>
                <c:pt idx="272">
                  <c:v>-3.2499999999999973E-2</c:v>
                </c:pt>
                <c:pt idx="273">
                  <c:v>6.4599483204134138E-3</c:v>
                </c:pt>
                <c:pt idx="274">
                  <c:v>-7.7021822849806946E-3</c:v>
                </c:pt>
                <c:pt idx="275">
                  <c:v>-2.1992238033635293E-2</c:v>
                </c:pt>
                <c:pt idx="276">
                  <c:v>4.4973544973545075E-2</c:v>
                </c:pt>
                <c:pt idx="277">
                  <c:v>-5.0632911392405108E-3</c:v>
                </c:pt>
                <c:pt idx="278">
                  <c:v>-3.8167938931298025E-3</c:v>
                </c:pt>
                <c:pt idx="279">
                  <c:v>-7.6628352490422094E-3</c:v>
                </c:pt>
                <c:pt idx="280">
                  <c:v>-2.316602316602313E-2</c:v>
                </c:pt>
                <c:pt idx="281">
                  <c:v>-2.371541501976281E-2</c:v>
                </c:pt>
                <c:pt idx="282">
                  <c:v>-1.6194331983805682E-2</c:v>
                </c:pt>
                <c:pt idx="283">
                  <c:v>-5.7613168724279823E-2</c:v>
                </c:pt>
                <c:pt idx="284">
                  <c:v>4.9490538573507985E-2</c:v>
                </c:pt>
                <c:pt idx="285">
                  <c:v>2.4965325936199684E-2</c:v>
                </c:pt>
                <c:pt idx="286">
                  <c:v>9.4722598105548422E-3</c:v>
                </c:pt>
                <c:pt idx="287">
                  <c:v>-1.2064343163538854E-2</c:v>
                </c:pt>
                <c:pt idx="288">
                  <c:v>1.2211668928086819E-2</c:v>
                </c:pt>
                <c:pt idx="289">
                  <c:v>-2.4128686327077709E-2</c:v>
                </c:pt>
                <c:pt idx="290">
                  <c:v>6.8681318681318437E-3</c:v>
                </c:pt>
                <c:pt idx="291">
                  <c:v>9.5497953615280053E-3</c:v>
                </c:pt>
                <c:pt idx="292">
                  <c:v>-8.1081081081081745E-3</c:v>
                </c:pt>
                <c:pt idx="293">
                  <c:v>2.4523160762942742E-2</c:v>
                </c:pt>
                <c:pt idx="294">
                  <c:v>7.9787234042553862E-3</c:v>
                </c:pt>
                <c:pt idx="295">
                  <c:v>1.4511873350923524E-2</c:v>
                </c:pt>
                <c:pt idx="296">
                  <c:v>3.5110533159947929E-2</c:v>
                </c:pt>
                <c:pt idx="297">
                  <c:v>8.7939698492461547E-3</c:v>
                </c:pt>
                <c:pt idx="298">
                  <c:v>1.2453300124532737E-3</c:v>
                </c:pt>
                <c:pt idx="299">
                  <c:v>1.3681592039801146E-2</c:v>
                </c:pt>
                <c:pt idx="300">
                  <c:v>2.4539877300613407E-2</c:v>
                </c:pt>
                <c:pt idx="301">
                  <c:v>1.3173652694610924E-2</c:v>
                </c:pt>
                <c:pt idx="302">
                  <c:v>2.1276595744680816E-2</c:v>
                </c:pt>
                <c:pt idx="303">
                  <c:v>-2.6620370370370419E-2</c:v>
                </c:pt>
                <c:pt idx="304">
                  <c:v>1.1890606420927215E-3</c:v>
                </c:pt>
                <c:pt idx="305">
                  <c:v>2.6128266033254233E-2</c:v>
                </c:pt>
                <c:pt idx="306">
                  <c:v>1.9675925925925916E-2</c:v>
                </c:pt>
                <c:pt idx="307">
                  <c:v>2.2701475595913654E-2</c:v>
                </c:pt>
                <c:pt idx="308">
                  <c:v>9.98890122086569E-3</c:v>
                </c:pt>
                <c:pt idx="309">
                  <c:v>0</c:v>
                </c:pt>
                <c:pt idx="310">
                  <c:v>2.197802197802151E-3</c:v>
                </c:pt>
                <c:pt idx="311">
                  <c:v>6.5789473684211078E-3</c:v>
                </c:pt>
                <c:pt idx="312">
                  <c:v>7.6252723311547154E-3</c:v>
                </c:pt>
                <c:pt idx="313">
                  <c:v>-3.6756756756756742E-2</c:v>
                </c:pt>
                <c:pt idx="314">
                  <c:v>4.4893378226710601E-3</c:v>
                </c:pt>
                <c:pt idx="315">
                  <c:v>8.9385474860335275E-3</c:v>
                </c:pt>
                <c:pt idx="316">
                  <c:v>3.3222591362126325E-2</c:v>
                </c:pt>
                <c:pt idx="317">
                  <c:v>0.10396570203644165</c:v>
                </c:pt>
                <c:pt idx="318">
                  <c:v>3.3980582524271809E-2</c:v>
                </c:pt>
                <c:pt idx="319">
                  <c:v>-2.4413145539906082E-2</c:v>
                </c:pt>
                <c:pt idx="320">
                  <c:v>3.9461020211742068E-2</c:v>
                </c:pt>
                <c:pt idx="321">
                  <c:v>0.149074074074074</c:v>
                </c:pt>
                <c:pt idx="322">
                  <c:v>2.7397260273972591E-2</c:v>
                </c:pt>
                <c:pt idx="323">
                  <c:v>-0.10039215686274505</c:v>
                </c:pt>
                <c:pt idx="324">
                  <c:v>-0.11246730601569319</c:v>
                </c:pt>
                <c:pt idx="325">
                  <c:v>-3.9292730844793747E-2</c:v>
                </c:pt>
                <c:pt idx="326">
                  <c:v>4.8057259713701499E-2</c:v>
                </c:pt>
                <c:pt idx="327">
                  <c:v>8.2926829268292646E-2</c:v>
                </c:pt>
                <c:pt idx="328">
                  <c:v>3.6936936936936948E-2</c:v>
                </c:pt>
                <c:pt idx="329">
                  <c:v>2.0851433536055623E-2</c:v>
                </c:pt>
                <c:pt idx="330">
                  <c:v>7.9148936170212736E-2</c:v>
                </c:pt>
                <c:pt idx="331">
                  <c:v>1.2618296529968466E-2</c:v>
                </c:pt>
                <c:pt idx="332">
                  <c:v>-2.1028037383177538E-2</c:v>
                </c:pt>
                <c:pt idx="333">
                  <c:v>4.9323786793953793E-2</c:v>
                </c:pt>
                <c:pt idx="334">
                  <c:v>-5.3070507960576415E-3</c:v>
                </c:pt>
                <c:pt idx="335">
                  <c:v>4.2682926829268331E-2</c:v>
                </c:pt>
                <c:pt idx="336">
                  <c:v>3.0701754385964907E-2</c:v>
                </c:pt>
                <c:pt idx="337">
                  <c:v>-4.468085106382972E-2</c:v>
                </c:pt>
                <c:pt idx="338">
                  <c:v>6.0133630289532197E-2</c:v>
                </c:pt>
                <c:pt idx="339">
                  <c:v>4.6218487394957992E-2</c:v>
                </c:pt>
                <c:pt idx="340">
                  <c:v>2.5435073627844765E-2</c:v>
                </c:pt>
                <c:pt idx="341">
                  <c:v>-1.1096605744125321E-2</c:v>
                </c:pt>
                <c:pt idx="342">
                  <c:v>-0.11617161716171616</c:v>
                </c:pt>
                <c:pt idx="343">
                  <c:v>2.4645257654966397E-2</c:v>
                </c:pt>
                <c:pt idx="344">
                  <c:v>6.34110787172011E-2</c:v>
                </c:pt>
                <c:pt idx="345">
                  <c:v>-1.0966415352981504E-2</c:v>
                </c:pt>
                <c:pt idx="346">
                  <c:v>-3.9501039501039524E-2</c:v>
                </c:pt>
                <c:pt idx="347">
                  <c:v>7.215007215007061E-4</c:v>
                </c:pt>
                <c:pt idx="348">
                  <c:v>-1.8024513338139873E-2</c:v>
                </c:pt>
                <c:pt idx="349">
                  <c:v>4.9926578560939905E-2</c:v>
                </c:pt>
                <c:pt idx="350">
                  <c:v>-2.4475524475524573E-2</c:v>
                </c:pt>
                <c:pt idx="351">
                  <c:v>-6.3799283154121783E-2</c:v>
                </c:pt>
                <c:pt idx="352">
                  <c:v>-5.5130168453292543E-2</c:v>
                </c:pt>
                <c:pt idx="353">
                  <c:v>-0.1158833063209076</c:v>
                </c:pt>
                <c:pt idx="354">
                  <c:v>-3.2997250229147519E-2</c:v>
                </c:pt>
                <c:pt idx="355">
                  <c:v>-9.4786729857834718E-4</c:v>
                </c:pt>
                <c:pt idx="356">
                  <c:v>-7.590132827324317E-3</c:v>
                </c:pt>
                <c:pt idx="357">
                  <c:v>2.4856596558317377E-2</c:v>
                </c:pt>
                <c:pt idx="358">
                  <c:v>-1.9589552238806048E-2</c:v>
                </c:pt>
                <c:pt idx="359">
                  <c:v>-1.0466222645099851E-2</c:v>
                </c:pt>
                <c:pt idx="360">
                  <c:v>-1.923076923076882E-3</c:v>
                </c:pt>
                <c:pt idx="361">
                  <c:v>4.5279383429672332E-2</c:v>
                </c:pt>
                <c:pt idx="362">
                  <c:v>4.8847926267281211E-2</c:v>
                </c:pt>
                <c:pt idx="363">
                  <c:v>4.1300527240773183E-2</c:v>
                </c:pt>
                <c:pt idx="364">
                  <c:v>-1.6877637130801627E-2</c:v>
                </c:pt>
                <c:pt idx="365">
                  <c:v>-9.4420600858370132E-3</c:v>
                </c:pt>
                <c:pt idx="366">
                  <c:v>1.2998266897747E-2</c:v>
                </c:pt>
                <c:pt idx="367">
                  <c:v>1.1976047904191666E-2</c:v>
                </c:pt>
                <c:pt idx="368">
                  <c:v>-1.352493660185969E-2</c:v>
                </c:pt>
                <c:pt idx="369">
                  <c:v>1.4567266495287055E-2</c:v>
                </c:pt>
                <c:pt idx="370">
                  <c:v>4.0540540540540577E-2</c:v>
                </c:pt>
                <c:pt idx="371">
                  <c:v>2.5162337662337702E-2</c:v>
                </c:pt>
                <c:pt idx="372">
                  <c:v>6.175771971496432E-2</c:v>
                </c:pt>
                <c:pt idx="373">
                  <c:v>1.1185682326621951E-2</c:v>
                </c:pt>
                <c:pt idx="374">
                  <c:v>-1.4749262536873234E-2</c:v>
                </c:pt>
                <c:pt idx="375">
                  <c:v>-4.790419161676638E-2</c:v>
                </c:pt>
                <c:pt idx="376">
                  <c:v>-1.5723270440251656E-2</c:v>
                </c:pt>
                <c:pt idx="377">
                  <c:v>-2.8753993610223599E-2</c:v>
                </c:pt>
                <c:pt idx="378">
                  <c:v>-4.8519736842105247E-2</c:v>
                </c:pt>
                <c:pt idx="379">
                  <c:v>-6.0501296456352879E-3</c:v>
                </c:pt>
                <c:pt idx="380">
                  <c:v>-1.0434782608695584E-2</c:v>
                </c:pt>
                <c:pt idx="381">
                  <c:v>1.1423550087873375E-2</c:v>
                </c:pt>
                <c:pt idx="382">
                  <c:v>3.0408340573414391E-2</c:v>
                </c:pt>
                <c:pt idx="383">
                  <c:v>-3.625632377740301E-2</c:v>
                </c:pt>
                <c:pt idx="384">
                  <c:v>-5.074365704286965E-2</c:v>
                </c:pt>
                <c:pt idx="385">
                  <c:v>-6.3594470046082902E-2</c:v>
                </c:pt>
                <c:pt idx="386">
                  <c:v>1.476377952755909E-2</c:v>
                </c:pt>
                <c:pt idx="387">
                  <c:v>1.9398642095052932E-3</c:v>
                </c:pt>
                <c:pt idx="388">
                  <c:v>3.8722168441431893E-3</c:v>
                </c:pt>
                <c:pt idx="389">
                  <c:v>-1.2536162005785827E-2</c:v>
                </c:pt>
                <c:pt idx="390">
                  <c:v>-4.4921875000000083E-2</c:v>
                </c:pt>
                <c:pt idx="391">
                  <c:v>-5.3169734151329202E-2</c:v>
                </c:pt>
                <c:pt idx="392">
                  <c:v>-7.5593952483801602E-3</c:v>
                </c:pt>
                <c:pt idx="393">
                  <c:v>-5.331882480957565E-2</c:v>
                </c:pt>
                <c:pt idx="394">
                  <c:v>-0.10574712643678151</c:v>
                </c:pt>
                <c:pt idx="395">
                  <c:v>-6.169665809768643E-2</c:v>
                </c:pt>
                <c:pt idx="396">
                  <c:v>5.6164383561643855E-2</c:v>
                </c:pt>
                <c:pt idx="397">
                  <c:v>1.1673151750972744E-2</c:v>
                </c:pt>
                <c:pt idx="398">
                  <c:v>-6.4102564102564111E-2</c:v>
                </c:pt>
                <c:pt idx="399">
                  <c:v>-1.7808219178082178E-2</c:v>
                </c:pt>
                <c:pt idx="400">
                  <c:v>3.9051603905160423E-2</c:v>
                </c:pt>
                <c:pt idx="401">
                  <c:v>-2.6845637583893236E-3</c:v>
                </c:pt>
                <c:pt idx="402">
                  <c:v>-2.4226110363391617E-2</c:v>
                </c:pt>
                <c:pt idx="403">
                  <c:v>-1.9310344827586163E-2</c:v>
                </c:pt>
                <c:pt idx="404">
                  <c:v>-4.2194092827004571E-3</c:v>
                </c:pt>
                <c:pt idx="405">
                  <c:v>2.4011299435028239E-2</c:v>
                </c:pt>
                <c:pt idx="406">
                  <c:v>0</c:v>
                </c:pt>
                <c:pt idx="407">
                  <c:v>0.10620689655172408</c:v>
                </c:pt>
                <c:pt idx="408">
                  <c:v>7.3566084788029909E-2</c:v>
                </c:pt>
                <c:pt idx="409">
                  <c:v>-2.4390243902438918E-2</c:v>
                </c:pt>
                <c:pt idx="410">
                  <c:v>5.9523809523808254E-3</c:v>
                </c:pt>
                <c:pt idx="411">
                  <c:v>3.6686390532544438E-2</c:v>
                </c:pt>
                <c:pt idx="412">
                  <c:v>7.5342465753424681E-2</c:v>
                </c:pt>
                <c:pt idx="413">
                  <c:v>1.0615711252653891E-2</c:v>
                </c:pt>
                <c:pt idx="414">
                  <c:v>-6.9327731092436992E-2</c:v>
                </c:pt>
                <c:pt idx="415">
                  <c:v>1.4672686230248396E-2</c:v>
                </c:pt>
                <c:pt idx="416">
                  <c:v>-3.5595105672969994E-2</c:v>
                </c:pt>
                <c:pt idx="417">
                  <c:v>-5.3056516724336686E-2</c:v>
                </c:pt>
                <c:pt idx="418">
                  <c:v>1.9488428745432197E-2</c:v>
                </c:pt>
                <c:pt idx="419">
                  <c:v>4.1816009557945212E-2</c:v>
                </c:pt>
                <c:pt idx="420">
                  <c:v>4.2431192660550364E-2</c:v>
                </c:pt>
                <c:pt idx="421">
                  <c:v>-1.8701870187018695E-2</c:v>
                </c:pt>
                <c:pt idx="422">
                  <c:v>1.5695067264574054E-2</c:v>
                </c:pt>
                <c:pt idx="423">
                  <c:v>2.2075055187637891E-2</c:v>
                </c:pt>
                <c:pt idx="424">
                  <c:v>-3.023758099352045E-2</c:v>
                </c:pt>
                <c:pt idx="425">
                  <c:v>-2.0044543429844065E-2</c:v>
                </c:pt>
                <c:pt idx="426">
                  <c:v>1.8181818181818195E-2</c:v>
                </c:pt>
                <c:pt idx="427">
                  <c:v>1.6741071428571268E-2</c:v>
                </c:pt>
                <c:pt idx="428">
                  <c:v>-2.1953896816684494E-3</c:v>
                </c:pt>
                <c:pt idx="429">
                  <c:v>8.8008800880088091E-3</c:v>
                </c:pt>
                <c:pt idx="430">
                  <c:v>2.071973827699013E-2</c:v>
                </c:pt>
                <c:pt idx="431">
                  <c:v>-1.9230769230769201E-2</c:v>
                </c:pt>
                <c:pt idx="432">
                  <c:v>-3.4858387799564301E-2</c:v>
                </c:pt>
                <c:pt idx="433">
                  <c:v>-6.5462753950338612E-2</c:v>
                </c:pt>
                <c:pt idx="434">
                  <c:v>-3.1400966183574859E-2</c:v>
                </c:pt>
                <c:pt idx="435">
                  <c:v>1.122194513715709E-2</c:v>
                </c:pt>
                <c:pt idx="436">
                  <c:v>9.8643649815043245E-3</c:v>
                </c:pt>
                <c:pt idx="437">
                  <c:v>-2.1978021978021945E-2</c:v>
                </c:pt>
                <c:pt idx="438">
                  <c:v>-1.7478152309612943E-2</c:v>
                </c:pt>
                <c:pt idx="439">
                  <c:v>-3.8119440914866896E-3</c:v>
                </c:pt>
                <c:pt idx="440">
                  <c:v>4.7193877551020537E-2</c:v>
                </c:pt>
                <c:pt idx="441">
                  <c:v>3.1668696711327618E-2</c:v>
                </c:pt>
                <c:pt idx="442">
                  <c:v>1.4167650531286801E-2</c:v>
                </c:pt>
                <c:pt idx="443">
                  <c:v>2.328288707799759E-2</c:v>
                </c:pt>
                <c:pt idx="444">
                  <c:v>-3.4129692832763781E-3</c:v>
                </c:pt>
                <c:pt idx="445">
                  <c:v>-3.1963470319634632E-2</c:v>
                </c:pt>
                <c:pt idx="446">
                  <c:v>-1.1792452830188427E-3</c:v>
                </c:pt>
                <c:pt idx="447">
                  <c:v>3.3057851239669346E-2</c:v>
                </c:pt>
                <c:pt idx="448">
                  <c:v>1.6000000000000066E-2</c:v>
                </c:pt>
                <c:pt idx="449">
                  <c:v>-1.9122609673790768E-2</c:v>
                </c:pt>
                <c:pt idx="450">
                  <c:v>-3.7844036697247709E-2</c:v>
                </c:pt>
                <c:pt idx="451">
                  <c:v>-3.6948748510131163E-2</c:v>
                </c:pt>
                <c:pt idx="452">
                  <c:v>1.2376237623762112E-3</c:v>
                </c:pt>
                <c:pt idx="453">
                  <c:v>-2.9666254635352312E-2</c:v>
                </c:pt>
                <c:pt idx="454">
                  <c:v>3.3121019108280227E-2</c:v>
                </c:pt>
                <c:pt idx="455">
                  <c:v>-8.6313193588163119E-3</c:v>
                </c:pt>
                <c:pt idx="456">
                  <c:v>3.7313432835822313E-3</c:v>
                </c:pt>
                <c:pt idx="457">
                  <c:v>2.6022304832713641E-2</c:v>
                </c:pt>
                <c:pt idx="458">
                  <c:v>-1.2077294685990082E-3</c:v>
                </c:pt>
                <c:pt idx="459">
                  <c:v>-4.4740024183796766E-2</c:v>
                </c:pt>
                <c:pt idx="460">
                  <c:v>-3.164556962025316E-2</c:v>
                </c:pt>
                <c:pt idx="461">
                  <c:v>-1.5686274509803935E-2</c:v>
                </c:pt>
                <c:pt idx="462">
                  <c:v>-1.460823373173975E-2</c:v>
                </c:pt>
                <c:pt idx="463">
                  <c:v>-4.4474393530997317E-2</c:v>
                </c:pt>
                <c:pt idx="464">
                  <c:v>-8.4626234132580552E-3</c:v>
                </c:pt>
                <c:pt idx="465">
                  <c:v>4.4096728307254564E-2</c:v>
                </c:pt>
                <c:pt idx="466">
                  <c:v>2.7247956403269779E-2</c:v>
                </c:pt>
                <c:pt idx="467">
                  <c:v>-7.9575596816975607E-3</c:v>
                </c:pt>
                <c:pt idx="468">
                  <c:v>-1.2032085561497425E-2</c:v>
                </c:pt>
                <c:pt idx="469">
                  <c:v>-1.7591339648173193E-2</c:v>
                </c:pt>
                <c:pt idx="470">
                  <c:v>-5.7851239669421482E-2</c:v>
                </c:pt>
                <c:pt idx="471">
                  <c:v>-3.6549707602339179E-2</c:v>
                </c:pt>
                <c:pt idx="472">
                  <c:v>-2.5796661608497713E-2</c:v>
                </c:pt>
                <c:pt idx="473">
                  <c:v>2.6479750778816188E-2</c:v>
                </c:pt>
                <c:pt idx="474">
                  <c:v>4.248861911987864E-2</c:v>
                </c:pt>
                <c:pt idx="475">
                  <c:v>-1.4556040756914197E-2</c:v>
                </c:pt>
                <c:pt idx="476">
                  <c:v>-2.5110782865583447E-2</c:v>
                </c:pt>
                <c:pt idx="477">
                  <c:v>-5.1515151515151493E-2</c:v>
                </c:pt>
                <c:pt idx="478">
                  <c:v>-4.4728434504792233E-2</c:v>
                </c:pt>
                <c:pt idx="479">
                  <c:v>-1.672240802675698E-3</c:v>
                </c:pt>
                <c:pt idx="480">
                  <c:v>1.1725293132328356E-2</c:v>
                </c:pt>
                <c:pt idx="481">
                  <c:v>-1.3245033112582794E-2</c:v>
                </c:pt>
                <c:pt idx="482">
                  <c:v>-2.516778523489939E-2</c:v>
                </c:pt>
                <c:pt idx="483">
                  <c:v>-2.2375215146299466E-2</c:v>
                </c:pt>
                <c:pt idx="484">
                  <c:v>-5.6338028169013982E-2</c:v>
                </c:pt>
                <c:pt idx="485">
                  <c:v>-5.59701492537318E-3</c:v>
                </c:pt>
                <c:pt idx="486">
                  <c:v>7.3170731707317013E-2</c:v>
                </c:pt>
                <c:pt idx="487">
                  <c:v>8.7412587412587107E-3</c:v>
                </c:pt>
                <c:pt idx="488">
                  <c:v>-3.4662045060657844E-3</c:v>
                </c:pt>
                <c:pt idx="489">
                  <c:v>3.8260869565217348E-2</c:v>
                </c:pt>
                <c:pt idx="490">
                  <c:v>8.542713567839208E-2</c:v>
                </c:pt>
                <c:pt idx="491">
                  <c:v>7.5617283950617176E-2</c:v>
                </c:pt>
                <c:pt idx="492">
                  <c:v>3.0129124820659967E-2</c:v>
                </c:pt>
                <c:pt idx="493">
                  <c:v>-1.1142061281337058E-2</c:v>
                </c:pt>
                <c:pt idx="494">
                  <c:v>2.8169014084507067E-2</c:v>
                </c:pt>
                <c:pt idx="495">
                  <c:v>-8.219178082191728E-3</c:v>
                </c:pt>
                <c:pt idx="496">
                  <c:v>3.0386740331491677E-2</c:v>
                </c:pt>
                <c:pt idx="497">
                  <c:v>3.7533512064343195E-2</c:v>
                </c:pt>
                <c:pt idx="498">
                  <c:v>2.8423772609819088E-2</c:v>
                </c:pt>
                <c:pt idx="499">
                  <c:v>-1.8844221105527682E-2</c:v>
                </c:pt>
                <c:pt idx="500">
                  <c:v>-3.8412291933417877E-3</c:v>
                </c:pt>
                <c:pt idx="501">
                  <c:v>-3.9845758354755845E-2</c:v>
                </c:pt>
                <c:pt idx="502">
                  <c:v>-3.6144578313252955E-2</c:v>
                </c:pt>
                <c:pt idx="503">
                  <c:v>-1.9444444444444525E-2</c:v>
                </c:pt>
                <c:pt idx="504">
                  <c:v>-6.0906515580736509E-2</c:v>
                </c:pt>
                <c:pt idx="505">
                  <c:v>-6.9381598793363489E-2</c:v>
                </c:pt>
                <c:pt idx="506">
                  <c:v>1.7828200972447378E-2</c:v>
                </c:pt>
                <c:pt idx="507">
                  <c:v>3.3439490445859865E-2</c:v>
                </c:pt>
                <c:pt idx="508">
                  <c:v>-4.4684129429892146E-2</c:v>
                </c:pt>
                <c:pt idx="509">
                  <c:v>-2.5806451612903247E-2</c:v>
                </c:pt>
                <c:pt idx="510">
                  <c:v>-1.8211920529801376E-2</c:v>
                </c:pt>
                <c:pt idx="511">
                  <c:v>-3.7099494097807717E-2</c:v>
                </c:pt>
                <c:pt idx="512">
                  <c:v>-1.0507880910682945E-2</c:v>
                </c:pt>
                <c:pt idx="513">
                  <c:v>2.8318584070796328E-2</c:v>
                </c:pt>
                <c:pt idx="514">
                  <c:v>7.9173838209982791E-2</c:v>
                </c:pt>
                <c:pt idx="515">
                  <c:v>3.8277511961722521E-2</c:v>
                </c:pt>
                <c:pt idx="516">
                  <c:v>3.5330261136712816E-2</c:v>
                </c:pt>
                <c:pt idx="517">
                  <c:v>2.5222551928783372E-2</c:v>
                </c:pt>
                <c:pt idx="518">
                  <c:v>-5.7887120115774288E-3</c:v>
                </c:pt>
                <c:pt idx="519">
                  <c:v>-3.3478893740902536E-2</c:v>
                </c:pt>
                <c:pt idx="520">
                  <c:v>2.8614457831325362E-2</c:v>
                </c:pt>
                <c:pt idx="521">
                  <c:v>-4.3923865300146386E-2</c:v>
                </c:pt>
                <c:pt idx="522">
                  <c:v>-5.0535987748851464E-2</c:v>
                </c:pt>
                <c:pt idx="523">
                  <c:v>1.6129032258064457E-2</c:v>
                </c:pt>
                <c:pt idx="524">
                  <c:v>4.4444444444444488E-2</c:v>
                </c:pt>
                <c:pt idx="525">
                  <c:v>-2.4316109422492422E-2</c:v>
                </c:pt>
                <c:pt idx="526">
                  <c:v>4.2056074766355214E-2</c:v>
                </c:pt>
                <c:pt idx="527">
                  <c:v>2.9895366218236064E-2</c:v>
                </c:pt>
                <c:pt idx="528">
                  <c:v>-2.6124818577648725E-2</c:v>
                </c:pt>
                <c:pt idx="529">
                  <c:v>-3.2786885245901599E-2</c:v>
                </c:pt>
                <c:pt idx="530">
                  <c:v>-4.1602465331278961E-2</c:v>
                </c:pt>
                <c:pt idx="531">
                  <c:v>1.2861736334405157E-2</c:v>
                </c:pt>
                <c:pt idx="532">
                  <c:v>-1.4285714285714263E-2</c:v>
                </c:pt>
                <c:pt idx="533">
                  <c:v>-2.8985507246376767E-2</c:v>
                </c:pt>
                <c:pt idx="534">
                  <c:v>-2.487562189054732E-2</c:v>
                </c:pt>
                <c:pt idx="535">
                  <c:v>-1.1904761904761953E-2</c:v>
                </c:pt>
                <c:pt idx="536">
                  <c:v>-4.647160068846809E-2</c:v>
                </c:pt>
                <c:pt idx="537">
                  <c:v>5.4151624548736911E-3</c:v>
                </c:pt>
                <c:pt idx="538">
                  <c:v>1.4362657091561952E-2</c:v>
                </c:pt>
                <c:pt idx="539">
                  <c:v>-1.7699115044248982E-3</c:v>
                </c:pt>
                <c:pt idx="540">
                  <c:v>1.7730496453901908E-3</c:v>
                </c:pt>
                <c:pt idx="541">
                  <c:v>-2.6548672566371743E-2</c:v>
                </c:pt>
                <c:pt idx="542">
                  <c:v>-7.2727272727272788E-3</c:v>
                </c:pt>
                <c:pt idx="543">
                  <c:v>-2.1978021978021997E-2</c:v>
                </c:pt>
                <c:pt idx="544">
                  <c:v>-9.9250936329588063E-2</c:v>
                </c:pt>
                <c:pt idx="545">
                  <c:v>-5.8212058212058083E-2</c:v>
                </c:pt>
                <c:pt idx="546">
                  <c:v>6.6225165562913871E-2</c:v>
                </c:pt>
                <c:pt idx="547">
                  <c:v>-3.7267080745341553E-2</c:v>
                </c:pt>
                <c:pt idx="548">
                  <c:v>1.5053763440860084E-2</c:v>
                </c:pt>
                <c:pt idx="549">
                  <c:v>5.9322033898305142E-2</c:v>
                </c:pt>
                <c:pt idx="550">
                  <c:v>4.6000000000000082E-2</c:v>
                </c:pt>
                <c:pt idx="551">
                  <c:v>-9.5602294455068276E-3</c:v>
                </c:pt>
                <c:pt idx="552">
                  <c:v>6.9498069498069567E-2</c:v>
                </c:pt>
                <c:pt idx="553">
                  <c:v>6.4981949458483818E-2</c:v>
                </c:pt>
                <c:pt idx="554">
                  <c:v>-1.8644067796610223E-2</c:v>
                </c:pt>
                <c:pt idx="555">
                  <c:v>2.5906735751295398E-2</c:v>
                </c:pt>
                <c:pt idx="556">
                  <c:v>-3.3670033670034445E-3</c:v>
                </c:pt>
                <c:pt idx="557">
                  <c:v>3.2094594594594662E-2</c:v>
                </c:pt>
                <c:pt idx="558">
                  <c:v>-1.3093289689034381E-2</c:v>
                </c:pt>
                <c:pt idx="559">
                  <c:v>4.1459369817578771E-2</c:v>
                </c:pt>
                <c:pt idx="560">
                  <c:v>6.0509554140127368E-2</c:v>
                </c:pt>
                <c:pt idx="561">
                  <c:v>-2.1021021021021106E-2</c:v>
                </c:pt>
                <c:pt idx="562">
                  <c:v>-3.9877300613496904E-2</c:v>
                </c:pt>
                <c:pt idx="563">
                  <c:v>-4.3130990415335399E-2</c:v>
                </c:pt>
                <c:pt idx="564">
                  <c:v>7.5125208681135258E-2</c:v>
                </c:pt>
                <c:pt idx="565">
                  <c:v>-5.2795031055900735E-2</c:v>
                </c:pt>
                <c:pt idx="566">
                  <c:v>-8.1967213114753808E-3</c:v>
                </c:pt>
                <c:pt idx="567">
                  <c:v>-3.636363636363632E-2</c:v>
                </c:pt>
                <c:pt idx="568">
                  <c:v>-5.1457975986278302E-3</c:v>
                </c:pt>
                <c:pt idx="569">
                  <c:v>-1.0344827586206829E-2</c:v>
                </c:pt>
                <c:pt idx="570">
                  <c:v>-3.4843205574913694E-3</c:v>
                </c:pt>
                <c:pt idx="571">
                  <c:v>-8.3916083916083836E-2</c:v>
                </c:pt>
                <c:pt idx="572">
                  <c:v>-1.5267175572519097E-2</c:v>
                </c:pt>
                <c:pt idx="573">
                  <c:v>-1.1627906976744281E-2</c:v>
                </c:pt>
                <c:pt idx="574">
                  <c:v>-4.1176470588235287E-2</c:v>
                </c:pt>
                <c:pt idx="575">
                  <c:v>5.112474437627812E-2</c:v>
                </c:pt>
                <c:pt idx="576">
                  <c:v>4.8638132295719845E-2</c:v>
                </c:pt>
                <c:pt idx="577">
                  <c:v>-2.0408163265306017E-2</c:v>
                </c:pt>
                <c:pt idx="578">
                  <c:v>-7.575757575757582E-3</c:v>
                </c:pt>
                <c:pt idx="579">
                  <c:v>-5.1526717557251994E-2</c:v>
                </c:pt>
                <c:pt idx="580">
                  <c:v>-4.8289738430583366E-2</c:v>
                </c:pt>
                <c:pt idx="581">
                  <c:v>-3.3826638477801298E-2</c:v>
                </c:pt>
                <c:pt idx="582">
                  <c:v>1.7505470459518613E-2</c:v>
                </c:pt>
                <c:pt idx="583">
                  <c:v>9.462365591397838E-2</c:v>
                </c:pt>
                <c:pt idx="584">
                  <c:v>-9.8231827111983933E-3</c:v>
                </c:pt>
                <c:pt idx="585">
                  <c:v>-2.5793650793650771E-2</c:v>
                </c:pt>
                <c:pt idx="586">
                  <c:v>7.5356415478615088E-2</c:v>
                </c:pt>
                <c:pt idx="587">
                  <c:v>-1.325757575757581E-2</c:v>
                </c:pt>
                <c:pt idx="588">
                  <c:v>-9.5969289827254941E-3</c:v>
                </c:pt>
                <c:pt idx="589">
                  <c:v>-4.4573643410852792E-2</c:v>
                </c:pt>
                <c:pt idx="590">
                  <c:v>-5.6795131845841659E-2</c:v>
                </c:pt>
                <c:pt idx="591">
                  <c:v>-8.3870967741935601E-2</c:v>
                </c:pt>
                <c:pt idx="592">
                  <c:v>-9.1549295774647821E-2</c:v>
                </c:pt>
                <c:pt idx="593">
                  <c:v>1.808785529715758E-2</c:v>
                </c:pt>
                <c:pt idx="594">
                  <c:v>2.7918781725888294E-2</c:v>
                </c:pt>
                <c:pt idx="595">
                  <c:v>-4.9382716049381666E-3</c:v>
                </c:pt>
                <c:pt idx="596">
                  <c:v>4.9627791563274376E-3</c:v>
                </c:pt>
                <c:pt idx="597">
                  <c:v>-3.7037037037037014E-2</c:v>
                </c:pt>
                <c:pt idx="598">
                  <c:v>-2.307692307692304E-2</c:v>
                </c:pt>
                <c:pt idx="599">
                  <c:v>3.9370078740157459E-2</c:v>
                </c:pt>
                <c:pt idx="600">
                  <c:v>-9.8484848484848522E-2</c:v>
                </c:pt>
                <c:pt idx="601">
                  <c:v>-6.7226890756302463E-2</c:v>
                </c:pt>
                <c:pt idx="602">
                  <c:v>0.19519519519519515</c:v>
                </c:pt>
                <c:pt idx="603">
                  <c:v>0.11809045226130659</c:v>
                </c:pt>
                <c:pt idx="604">
                  <c:v>-4.0449438202247327E-2</c:v>
                </c:pt>
                <c:pt idx="605">
                  <c:v>4.6838407494146283E-3</c:v>
                </c:pt>
                <c:pt idx="606">
                  <c:v>2.3310023310022811E-3</c:v>
                </c:pt>
                <c:pt idx="607">
                  <c:v>-6.9767441860465696E-3</c:v>
                </c:pt>
                <c:pt idx="608">
                  <c:v>-2.8103044496486939E-2</c:v>
                </c:pt>
                <c:pt idx="609">
                  <c:v>-1.6867469879518138E-2</c:v>
                </c:pt>
                <c:pt idx="610">
                  <c:v>-6.1274509803921566E-2</c:v>
                </c:pt>
                <c:pt idx="611">
                  <c:v>0.13577023498694504</c:v>
                </c:pt>
                <c:pt idx="612">
                  <c:v>8.5057471264367843E-2</c:v>
                </c:pt>
                <c:pt idx="613">
                  <c:v>2.1186440677967533E-3</c:v>
                </c:pt>
                <c:pt idx="614">
                  <c:v>-4.8625792811839409E-2</c:v>
                </c:pt>
                <c:pt idx="615">
                  <c:v>-4.8888888888888836E-2</c:v>
                </c:pt>
                <c:pt idx="616">
                  <c:v>-3.5046728971962697E-2</c:v>
                </c:pt>
                <c:pt idx="617">
                  <c:v>-7.2639225181598665E-3</c:v>
                </c:pt>
                <c:pt idx="618">
                  <c:v>2.1951219512195305E-2</c:v>
                </c:pt>
                <c:pt idx="619">
                  <c:v>9.5465393794749477E-3</c:v>
                </c:pt>
                <c:pt idx="620">
                  <c:v>-2.3640661938535874E-3</c:v>
                </c:pt>
                <c:pt idx="621">
                  <c:v>-1.1848341232227447E-2</c:v>
                </c:pt>
                <c:pt idx="622">
                  <c:v>7.9136690647482036E-2</c:v>
                </c:pt>
                <c:pt idx="623">
                  <c:v>-3.555555555555559E-2</c:v>
                </c:pt>
                <c:pt idx="624">
                  <c:v>-4.6082949308755804E-2</c:v>
                </c:pt>
                <c:pt idx="625">
                  <c:v>-3.3816425120772875E-2</c:v>
                </c:pt>
                <c:pt idx="626">
                  <c:v>4.4999999999999929E-2</c:v>
                </c:pt>
                <c:pt idx="627">
                  <c:v>1.9138755980861261E-2</c:v>
                </c:pt>
                <c:pt idx="628">
                  <c:v>-1.408450704225343E-2</c:v>
                </c:pt>
                <c:pt idx="629">
                  <c:v>6.1904761904761851E-2</c:v>
                </c:pt>
                <c:pt idx="630">
                  <c:v>1.7937219730941721E-2</c:v>
                </c:pt>
                <c:pt idx="631">
                  <c:v>-1.5418502202643234E-2</c:v>
                </c:pt>
                <c:pt idx="632">
                  <c:v>-1.1185682326621885E-2</c:v>
                </c:pt>
                <c:pt idx="633">
                  <c:v>3.3936651583710488E-2</c:v>
                </c:pt>
                <c:pt idx="634">
                  <c:v>3.2822757111597253E-2</c:v>
                </c:pt>
                <c:pt idx="635">
                  <c:v>5.7203389830508579E-2</c:v>
                </c:pt>
                <c:pt idx="636">
                  <c:v>2.404809619238479E-2</c:v>
                </c:pt>
                <c:pt idx="637">
                  <c:v>0</c:v>
                </c:pt>
                <c:pt idx="638">
                  <c:v>-3.913894324853319E-3</c:v>
                </c:pt>
                <c:pt idx="639">
                  <c:v>-4.1257367387033395E-2</c:v>
                </c:pt>
                <c:pt idx="640">
                  <c:v>-3.2786885245901669E-2</c:v>
                </c:pt>
                <c:pt idx="641">
                  <c:v>2.1186440677967533E-3</c:v>
                </c:pt>
                <c:pt idx="642">
                  <c:v>-2.7484143763213693E-2</c:v>
                </c:pt>
                <c:pt idx="643">
                  <c:v>-8.6956521739130523E-3</c:v>
                </c:pt>
                <c:pt idx="644">
                  <c:v>4.3859649122807064E-2</c:v>
                </c:pt>
                <c:pt idx="645">
                  <c:v>-8.4033613445378234E-3</c:v>
                </c:pt>
                <c:pt idx="646">
                  <c:v>-3.3898305084745797E-2</c:v>
                </c:pt>
                <c:pt idx="647">
                  <c:v>2.8508771929824737E-2</c:v>
                </c:pt>
                <c:pt idx="648">
                  <c:v>1.2793176972281365E-2</c:v>
                </c:pt>
                <c:pt idx="649">
                  <c:v>7.3684210526315713E-2</c:v>
                </c:pt>
                <c:pt idx="650">
                  <c:v>-1.9607843137254832E-2</c:v>
                </c:pt>
                <c:pt idx="651">
                  <c:v>-6.6000000000000017E-2</c:v>
                </c:pt>
                <c:pt idx="652">
                  <c:v>-3.2119914346895151E-2</c:v>
                </c:pt>
                <c:pt idx="653">
                  <c:v>2.212389380531123E-3</c:v>
                </c:pt>
                <c:pt idx="654">
                  <c:v>-8.3885209713024253E-2</c:v>
                </c:pt>
                <c:pt idx="655">
                  <c:v>-1.2048192771084508E-2</c:v>
                </c:pt>
                <c:pt idx="656">
                  <c:v>-8.7804878048780358E-2</c:v>
                </c:pt>
                <c:pt idx="657">
                  <c:v>0</c:v>
                </c:pt>
                <c:pt idx="658">
                  <c:v>-6.1497326203208663E-2</c:v>
                </c:pt>
                <c:pt idx="659">
                  <c:v>4.8433048433048541E-2</c:v>
                </c:pt>
                <c:pt idx="660">
                  <c:v>5.4347826086956444E-2</c:v>
                </c:pt>
                <c:pt idx="661">
                  <c:v>5.6701030927834989E-2</c:v>
                </c:pt>
                <c:pt idx="662">
                  <c:v>-2.1951219512195089E-2</c:v>
                </c:pt>
                <c:pt idx="663">
                  <c:v>-2.9925187032418869E-2</c:v>
                </c:pt>
                <c:pt idx="664">
                  <c:v>-5.1413881748072023E-2</c:v>
                </c:pt>
                <c:pt idx="665">
                  <c:v>3.2520325203252064E-2</c:v>
                </c:pt>
                <c:pt idx="666">
                  <c:v>-7.3490813648294032E-2</c:v>
                </c:pt>
                <c:pt idx="667">
                  <c:v>-0.31444759206798867</c:v>
                </c:pt>
                <c:pt idx="668">
                  <c:v>4.1322314049586813E-2</c:v>
                </c:pt>
                <c:pt idx="669">
                  <c:v>0.13888888888888892</c:v>
                </c:pt>
                <c:pt idx="670">
                  <c:v>-1.7421602787456539E-2</c:v>
                </c:pt>
                <c:pt idx="671">
                  <c:v>3.9007092198581679E-2</c:v>
                </c:pt>
                <c:pt idx="672">
                  <c:v>0.12286689419795217</c:v>
                </c:pt>
                <c:pt idx="673">
                  <c:v>0.1306990881458967</c:v>
                </c:pt>
                <c:pt idx="674">
                  <c:v>-4.3010752688172081E-2</c:v>
                </c:pt>
                <c:pt idx="675">
                  <c:v>8.4269662921347757E-3</c:v>
                </c:pt>
                <c:pt idx="676">
                  <c:v>-5.292479108635096E-2</c:v>
                </c:pt>
                <c:pt idx="677">
                  <c:v>-2.9411764705881728E-3</c:v>
                </c:pt>
                <c:pt idx="678">
                  <c:v>2.9498525073745683E-3</c:v>
                </c:pt>
                <c:pt idx="679">
                  <c:v>5.5882352941176459E-2</c:v>
                </c:pt>
                <c:pt idx="680">
                  <c:v>3.8997214484679701E-2</c:v>
                </c:pt>
                <c:pt idx="681">
                  <c:v>-1.0723860589812341E-2</c:v>
                </c:pt>
                <c:pt idx="682">
                  <c:v>1.0840108401084021E-2</c:v>
                </c:pt>
                <c:pt idx="683">
                  <c:v>3.2171581769437026E-2</c:v>
                </c:pt>
                <c:pt idx="684">
                  <c:v>-0.11168831168831173</c:v>
                </c:pt>
                <c:pt idx="685">
                  <c:v>-6.4327485380116886E-2</c:v>
                </c:pt>
                <c:pt idx="686">
                  <c:v>-5.9375000000000122E-2</c:v>
                </c:pt>
                <c:pt idx="687">
                  <c:v>-0.10299003322259125</c:v>
                </c:pt>
                <c:pt idx="688">
                  <c:v>-1.8518518518518615E-2</c:v>
                </c:pt>
                <c:pt idx="689">
                  <c:v>-4.1509433962264107E-2</c:v>
                </c:pt>
                <c:pt idx="690">
                  <c:v>8.6614173228346358E-2</c:v>
                </c:pt>
                <c:pt idx="691">
                  <c:v>0.19202898550724648</c:v>
                </c:pt>
                <c:pt idx="692">
                  <c:v>3.0395136778115527E-2</c:v>
                </c:pt>
                <c:pt idx="693">
                  <c:v>5.6047197640117979E-2</c:v>
                </c:pt>
                <c:pt idx="694">
                  <c:v>-4.748603351955305E-2</c:v>
                </c:pt>
                <c:pt idx="695">
                  <c:v>1.4662756598240416E-2</c:v>
                </c:pt>
                <c:pt idx="696">
                  <c:v>-8.3815028901734118E-2</c:v>
                </c:pt>
                <c:pt idx="697">
                  <c:v>-5.3627760252365909E-2</c:v>
                </c:pt>
                <c:pt idx="698">
                  <c:v>0</c:v>
                </c:pt>
                <c:pt idx="699">
                  <c:v>-0.23333333333333339</c:v>
                </c:pt>
                <c:pt idx="700">
                  <c:v>-0.13913043478260864</c:v>
                </c:pt>
                <c:pt idx="701">
                  <c:v>8.5858585858585829E-2</c:v>
                </c:pt>
                <c:pt idx="702">
                  <c:v>-6.5116279069767496E-2</c:v>
                </c:pt>
                <c:pt idx="703">
                  <c:v>-1.4925373134328263E-2</c:v>
                </c:pt>
                <c:pt idx="704">
                  <c:v>-5.0505050505050553E-3</c:v>
                </c:pt>
                <c:pt idx="705">
                  <c:v>0</c:v>
                </c:pt>
                <c:pt idx="706">
                  <c:v>0.10152284263959389</c:v>
                </c:pt>
                <c:pt idx="707">
                  <c:v>-5.5299539170506964E-2</c:v>
                </c:pt>
                <c:pt idx="708">
                  <c:v>-0.12195121951219502</c:v>
                </c:pt>
                <c:pt idx="709">
                  <c:v>-9.9999999999999964E-2</c:v>
                </c:pt>
                <c:pt idx="710">
                  <c:v>-5.5555555555555601E-2</c:v>
                </c:pt>
                <c:pt idx="711">
                  <c:v>9.8039215686274453E-2</c:v>
                </c:pt>
                <c:pt idx="712">
                  <c:v>2.3809523809523832E-2</c:v>
                </c:pt>
                <c:pt idx="713">
                  <c:v>1.7441860465116296E-2</c:v>
                </c:pt>
                <c:pt idx="714">
                  <c:v>-5.7142857142857197E-2</c:v>
                </c:pt>
                <c:pt idx="715">
                  <c:v>4.2424242424242462E-2</c:v>
                </c:pt>
                <c:pt idx="716">
                  <c:v>0.11046511627906974</c:v>
                </c:pt>
                <c:pt idx="717">
                  <c:v>3.6649214659685896E-2</c:v>
                </c:pt>
                <c:pt idx="718">
                  <c:v>-1.0101010101010111E-2</c:v>
                </c:pt>
                <c:pt idx="719">
                  <c:v>-0.10204081632653059</c:v>
                </c:pt>
                <c:pt idx="720">
                  <c:v>9.6590909090909047E-2</c:v>
                </c:pt>
                <c:pt idx="721">
                  <c:v>0.19170984455958545</c:v>
                </c:pt>
                <c:pt idx="722">
                  <c:v>0.12173913043478272</c:v>
                </c:pt>
                <c:pt idx="723">
                  <c:v>6.2015503875969047E-2</c:v>
                </c:pt>
                <c:pt idx="724">
                  <c:v>2.5547445255474394E-2</c:v>
                </c:pt>
                <c:pt idx="72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CA9-4116-A320-71C48679D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801584"/>
        <c:axId val="180792464"/>
      </c:scatterChart>
      <c:valAx>
        <c:axId val="180801584"/>
        <c:scaling>
          <c:orientation val="minMax"/>
          <c:min val="15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0]d\-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792464"/>
        <c:crosses val="autoZero"/>
        <c:crossBetween val="midCat"/>
      </c:valAx>
      <c:valAx>
        <c:axId val="18079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801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651048</xdr:colOff>
      <xdr:row>9</xdr:row>
      <xdr:rowOff>131465</xdr:rowOff>
    </xdr:from>
    <xdr:to>
      <xdr:col>14</xdr:col>
      <xdr:colOff>468923</xdr:colOff>
      <xdr:row>23</xdr:row>
      <xdr:rowOff>111368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22AEC3-8EAD-347D-9201-DC8D8478A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303543</xdr:colOff>
      <xdr:row>4</xdr:row>
      <xdr:rowOff>164960</xdr:rowOff>
    </xdr:from>
    <xdr:to>
      <xdr:col>13</xdr:col>
      <xdr:colOff>263768</xdr:colOff>
      <xdr:row>17</xdr:row>
      <xdr:rowOff>144863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1E93E2F-5204-BA20-73B2-4E0C691B7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37682</xdr:colOff>
      <xdr:row>6</xdr:row>
      <xdr:rowOff>209340</xdr:rowOff>
    </xdr:from>
    <xdr:ext cx="3194538" cy="198682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86CB1E6-5508-CF86-6B70-F28847DD4C7A}"/>
            </a:ext>
          </a:extLst>
        </xdr:cNvPr>
        <xdr:cNvSpPr txBox="1"/>
      </xdr:nvSpPr>
      <xdr:spPr>
        <a:xfrm>
          <a:off x="6916616" y="1867318"/>
          <a:ext cx="3194538" cy="198682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/>
            <a:t>X = Monthly Returns</a:t>
          </a:r>
        </a:p>
        <a:p>
          <a:endParaRPr lang="en-GB" sz="1100"/>
        </a:p>
        <a:p>
          <a:r>
            <a:rPr lang="en-GB" sz="1100"/>
            <a:t>La serie storica</a:t>
          </a:r>
          <a:r>
            <a:rPr lang="en-GB" sz="1100" baseline="0"/>
            <a:t> di X ha una media stabile nel tempo e oscilla attorno alla media, quindi la confronto con una variabile normale.</a:t>
          </a:r>
          <a:endParaRPr lang="en-GB" sz="1100"/>
        </a:p>
        <a:p>
          <a:endParaRPr lang="en-GB" sz="1100"/>
        </a:p>
        <a:p>
          <a:r>
            <a:rPr lang="en-GB" sz="1100"/>
            <a:t>Z = (X-mean(X))/StdDev(X)</a:t>
          </a:r>
        </a:p>
        <a:p>
          <a:endParaRPr lang="en-GB" sz="1100"/>
        </a:p>
        <a:p>
          <a:r>
            <a:rPr lang="en-GB" sz="1100"/>
            <a:t>Se</a:t>
          </a:r>
          <a:r>
            <a:rPr lang="en-GB" sz="1100" baseline="0"/>
            <a:t> X è una variabile normale, allora Z è una normale standard (media(Z)=0, StdDev(Z)=1).</a:t>
          </a:r>
          <a:endParaRPr lang="en-GB" sz="1100"/>
        </a:p>
        <a:p>
          <a:endParaRPr lang="en-GB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0F2C9A-C8FF-488D-9215-540D6AA3D77E}" name="Tab_yield" displayName="Tab_yield" ref="A7:D733" totalsRowShown="0" headerRowDxfId="3" tableBorderDxfId="5" headerRowCellStyle="HeaderBlue">
  <autoFilter ref="A7:D733" xr:uid="{3C0F2C9A-C8FF-488D-9215-540D6AA3D77E}"/>
  <tableColumns count="4">
    <tableColumn id="1" xr3:uid="{CDF391F5-09A7-4D4C-903C-740A8D4184DA}" name="Date" dataDxfId="2"/>
    <tableColumn id="2" xr3:uid="{59E6BBB0-04CD-4D71-A8C2-B9BB6D67AB6A}" name="Yield (%)" dataDxfId="4"/>
    <tableColumn id="3" xr3:uid="{50837F2E-E6ED-4423-91B4-07F7EF8BC35C}" name="Monthly Returns (%)" dataDxfId="1" dataCellStyle="Per cent">
      <calculatedColumnFormula>IF(ISBLANK(A9),0,(B9-Tab_yield[[#This Row],[Yield (%)]])/Tab_yield[[#This Row],[Yield (%)]])</calculatedColumnFormula>
    </tableColumn>
    <tableColumn id="4" xr3:uid="{132F7C56-11AD-46DB-9169-4242048CADD3}" name="Z score" dataDxfId="0">
      <calculatedColumnFormula>(Tab_yield[[#This Row],[Monthly Returns (%)]]-$B$3)/$B$4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BB742-8A65-498D-9B6D-3BB813066BB4}">
  <sheetPr>
    <tabColor rgb="FF0000FF"/>
  </sheetPr>
  <dimension ref="A1:U733"/>
  <sheetViews>
    <sheetView tabSelected="1" zoomScale="130" zoomScaleNormal="130" workbookViewId="0">
      <selection activeCell="D12" sqref="D12"/>
    </sheetView>
  </sheetViews>
  <sheetFormatPr defaultRowHeight="14.6"/>
  <cols>
    <col min="1" max="1" width="15.23046875" customWidth="1"/>
    <col min="2" max="2" width="10.4609375" bestFit="1" customWidth="1"/>
    <col min="3" max="3" width="19.53515625" customWidth="1"/>
    <col min="4" max="4" width="12.84375" customWidth="1"/>
    <col min="5" max="5" width="15" customWidth="1"/>
    <col min="8" max="8" width="5.69140625" customWidth="1"/>
    <col min="9" max="9" width="11.84375" customWidth="1"/>
    <col min="10" max="10" width="12.23046875" customWidth="1"/>
    <col min="11" max="11" width="9.69140625" bestFit="1" customWidth="1"/>
    <col min="12" max="12" width="11.07421875" bestFit="1" customWidth="1"/>
    <col min="13" max="13" width="11.53515625" bestFit="1" customWidth="1"/>
    <col min="14" max="14" width="11.3046875" bestFit="1" customWidth="1"/>
    <col min="15" max="15" width="8.53515625" customWidth="1"/>
    <col min="16" max="16" width="5.84375" customWidth="1"/>
    <col min="17" max="17" width="18" bestFit="1" customWidth="1"/>
    <col min="18" max="18" width="11.69140625" customWidth="1"/>
    <col min="19" max="19" width="12.4609375" customWidth="1"/>
  </cols>
  <sheetData>
    <row r="1" spans="1:21">
      <c r="A1" s="1" t="s">
        <v>28</v>
      </c>
    </row>
    <row r="2" spans="1:21" ht="29.15">
      <c r="L2" s="8" t="s">
        <v>2</v>
      </c>
      <c r="M2" s="8" t="s">
        <v>31</v>
      </c>
      <c r="N2" s="8" t="s">
        <v>32</v>
      </c>
    </row>
    <row r="3" spans="1:21" ht="29.15">
      <c r="A3" s="2" t="s">
        <v>0</v>
      </c>
      <c r="B3" s="24">
        <f>AVERAGE(Tab_yield[Monthly Returns (%)])</f>
        <v>1.0107424276550015E-3</v>
      </c>
      <c r="C3" s="2" t="s">
        <v>11</v>
      </c>
      <c r="D3" s="27">
        <f>COUNTIF(Tab_yield[Z score],"&gt;3")+COUNTIF(Tab_yield[Z score],"&lt;-3")</f>
        <v>10</v>
      </c>
      <c r="E3" s="2" t="s">
        <v>14</v>
      </c>
      <c r="F3" s="26"/>
      <c r="G3" s="8" t="s">
        <v>24</v>
      </c>
      <c r="H3" s="9"/>
      <c r="I3" s="8" t="s">
        <v>25</v>
      </c>
      <c r="J3" s="10">
        <v>0</v>
      </c>
      <c r="L3" s="11"/>
      <c r="M3" s="12"/>
      <c r="N3" s="12"/>
      <c r="T3" s="13"/>
      <c r="U3" s="13"/>
    </row>
    <row r="4" spans="1:21" ht="29.15">
      <c r="A4" s="2" t="s">
        <v>1</v>
      </c>
      <c r="B4" s="25">
        <f>_xlfn.STDEV.S(Tab_yield[Monthly Returns (%)])</f>
        <v>4.4826830987930499E-2</v>
      </c>
      <c r="C4" s="2" t="s">
        <v>12</v>
      </c>
      <c r="D4" s="7">
        <f>D3/F8</f>
        <v>1.3774104683195593E-2</v>
      </c>
      <c r="E4" s="2" t="s">
        <v>13</v>
      </c>
      <c r="F4" s="22"/>
      <c r="G4" s="8" t="s">
        <v>26</v>
      </c>
      <c r="H4" s="9"/>
      <c r="I4" s="8" t="s">
        <v>27</v>
      </c>
      <c r="J4" s="10">
        <v>3</v>
      </c>
      <c r="L4" s="11"/>
      <c r="M4" s="12"/>
      <c r="N4" s="12"/>
      <c r="T4" s="13"/>
      <c r="U4" s="13"/>
    </row>
    <row r="5" spans="1:21" s="14" customFormat="1">
      <c r="A5" s="19"/>
      <c r="C5" s="19"/>
      <c r="E5" s="19"/>
      <c r="G5" s="20"/>
      <c r="H5" s="15"/>
      <c r="I5" s="20"/>
      <c r="J5" s="16"/>
      <c r="L5" s="17"/>
      <c r="M5" s="18"/>
      <c r="N5" s="18"/>
      <c r="T5" s="21"/>
      <c r="U5" s="21"/>
    </row>
    <row r="6" spans="1:21">
      <c r="H6" s="1" t="s">
        <v>29</v>
      </c>
      <c r="Q6" s="1" t="s">
        <v>20</v>
      </c>
    </row>
    <row r="7" spans="1:21" ht="29.15">
      <c r="A7" s="47" t="s">
        <v>2</v>
      </c>
      <c r="B7" s="48" t="s">
        <v>3</v>
      </c>
      <c r="C7" s="48" t="s">
        <v>30</v>
      </c>
      <c r="D7" s="48" t="s">
        <v>4</v>
      </c>
      <c r="F7" s="2" t="s">
        <v>7</v>
      </c>
      <c r="H7" s="31" t="s">
        <v>19</v>
      </c>
      <c r="I7" s="30" t="s">
        <v>33</v>
      </c>
      <c r="J7" s="30" t="s">
        <v>34</v>
      </c>
      <c r="K7" s="30" t="s">
        <v>15</v>
      </c>
      <c r="L7" s="30" t="s">
        <v>16</v>
      </c>
      <c r="M7" s="30" t="s">
        <v>17</v>
      </c>
      <c r="N7" s="30" t="s">
        <v>35</v>
      </c>
      <c r="O7" s="30" t="s">
        <v>18</v>
      </c>
      <c r="Q7" s="32" t="s">
        <v>21</v>
      </c>
      <c r="R7" s="32" t="s">
        <v>22</v>
      </c>
      <c r="S7" s="32" t="s">
        <v>23</v>
      </c>
    </row>
    <row r="8" spans="1:21">
      <c r="A8" s="44">
        <v>19450</v>
      </c>
      <c r="B8" s="41">
        <v>2.83</v>
      </c>
      <c r="C8" s="42">
        <f>IF(ISBLANK(A9),0,(B9-Tab_yield[[#This Row],[Yield (%)]])/Tab_yield[[#This Row],[Yield (%)]])</f>
        <v>7.7738515901059985E-2</v>
      </c>
      <c r="D8" s="45">
        <f>(Tab_yield[[#This Row],[Monthly Returns (%)]]-$B$3)/$B$4</f>
        <v>1.7116483985687885</v>
      </c>
      <c r="F8" s="23">
        <f>COUNT(Tab_yield[Monthly Returns (%)])</f>
        <v>726</v>
      </c>
      <c r="I8" s="35"/>
      <c r="J8" s="35"/>
      <c r="K8" s="13"/>
      <c r="L8" s="36"/>
      <c r="M8" s="37"/>
      <c r="N8" s="38"/>
      <c r="O8" s="38"/>
      <c r="Q8" s="7"/>
      <c r="R8" s="4"/>
      <c r="S8" s="4"/>
    </row>
    <row r="9" spans="1:21">
      <c r="A9" s="44">
        <v>19480</v>
      </c>
      <c r="B9" s="41">
        <v>3.05</v>
      </c>
      <c r="C9" s="43">
        <f>IF(ISBLANK(A10),0,(B10-Tab_yield[[#This Row],[Yield (%)]])/Tab_yield[[#This Row],[Yield (%)]])</f>
        <v>1.9672131147541003E-2</v>
      </c>
      <c r="D9" s="46">
        <f>(Tab_yield[[#This Row],[Monthly Returns (%)]]-$B$3)/$B$4</f>
        <v>0.4162995310757196</v>
      </c>
      <c r="F9" s="2" t="s">
        <v>8</v>
      </c>
      <c r="I9" s="29"/>
      <c r="J9" s="29"/>
      <c r="L9" s="28"/>
      <c r="M9" s="29"/>
      <c r="N9" s="34"/>
      <c r="O9" s="34"/>
      <c r="Q9" s="7"/>
      <c r="R9" s="4"/>
      <c r="S9" s="4"/>
    </row>
    <row r="10" spans="1:21">
      <c r="A10" s="44">
        <v>19511</v>
      </c>
      <c r="B10" s="41">
        <v>3.11</v>
      </c>
      <c r="C10" s="42">
        <f>IF(ISBLANK(A11),0,(B11-Tab_yield[[#This Row],[Yield (%)]])/Tab_yield[[#This Row],[Yield (%)]])</f>
        <v>-5.7877813504823065E-2</v>
      </c>
      <c r="D10" s="45">
        <f>(Tab_yield[[#This Row],[Monthly Returns (%)]]-$B$3)/$B$4</f>
        <v>-1.313689918172749</v>
      </c>
      <c r="F10" s="22"/>
      <c r="I10" s="29"/>
      <c r="J10" s="29"/>
      <c r="L10" s="28"/>
      <c r="M10" s="29"/>
      <c r="N10" s="34"/>
      <c r="O10" s="34"/>
      <c r="Q10" s="7"/>
      <c r="R10" s="4"/>
      <c r="S10" s="4"/>
    </row>
    <row r="11" spans="1:21">
      <c r="A11" s="44">
        <v>19541</v>
      </c>
      <c r="B11" s="41">
        <v>2.93</v>
      </c>
      <c r="C11" s="43">
        <f>IF(ISBLANK(A12),0,(B12-Tab_yield[[#This Row],[Yield (%)]])/Tab_yield[[#This Row],[Yield (%)]])</f>
        <v>6.8259385665529063E-3</v>
      </c>
      <c r="D11" s="46">
        <f>(Tab_yield[[#This Row],[Monthly Returns (%)]]-$B$3)/$B$4</f>
        <v>0.12972579169077625</v>
      </c>
      <c r="F11" s="2" t="s">
        <v>5</v>
      </c>
      <c r="I11" s="29"/>
      <c r="J11" s="29"/>
      <c r="L11" s="28"/>
      <c r="M11" s="29"/>
      <c r="N11" s="34"/>
      <c r="O11" s="34"/>
      <c r="Q11" s="7"/>
      <c r="R11" s="4"/>
      <c r="S11" s="4"/>
    </row>
    <row r="12" spans="1:21">
      <c r="A12" s="44">
        <v>19572</v>
      </c>
      <c r="B12" s="41">
        <v>2.95</v>
      </c>
      <c r="C12" s="42">
        <f>IF(ISBLANK(A13),0,(B13-Tab_yield[[#This Row],[Yield (%)]])/Tab_yield[[#This Row],[Yield (%)]])</f>
        <v>-2.7118644067796634E-2</v>
      </c>
      <c r="D12" s="45">
        <f>(Tab_yield[[#This Row],[Monthly Returns (%)]]-$B$3)/$B$4</f>
        <v>-0.62751227056459546</v>
      </c>
      <c r="F12" s="22"/>
      <c r="I12" s="29"/>
      <c r="J12" s="29"/>
      <c r="L12" s="28"/>
      <c r="M12" s="29"/>
      <c r="N12" s="34"/>
      <c r="O12" s="34"/>
      <c r="Q12" s="7"/>
      <c r="R12" s="4"/>
      <c r="S12" s="4"/>
    </row>
    <row r="13" spans="1:21">
      <c r="A13" s="44">
        <v>19603</v>
      </c>
      <c r="B13" s="41">
        <v>2.87</v>
      </c>
      <c r="C13" s="43">
        <f>IF(ISBLANK(A14),0,(B14-Tab_yield[[#This Row],[Yield (%)]])/Tab_yield[[#This Row],[Yield (%)]])</f>
        <v>-7.3170731707317055E-2</v>
      </c>
      <c r="D13" s="46">
        <f>(Tab_yield[[#This Row],[Monthly Returns (%)]]-$B$3)/$B$4</f>
        <v>-1.6548453794323585</v>
      </c>
      <c r="F13" s="2" t="s">
        <v>6</v>
      </c>
      <c r="I13" s="29"/>
      <c r="J13" s="29"/>
      <c r="L13" s="28"/>
      <c r="M13" s="29"/>
      <c r="N13" s="34"/>
      <c r="O13" s="34"/>
      <c r="Q13" s="7"/>
      <c r="R13" s="4"/>
      <c r="S13" s="4"/>
    </row>
    <row r="14" spans="1:21">
      <c r="A14" s="44">
        <v>19633</v>
      </c>
      <c r="B14" s="41">
        <v>2.66</v>
      </c>
      <c r="C14" s="42">
        <f>IF(ISBLANK(A15),0,(B15-Tab_yield[[#This Row],[Yield (%)]])/Tab_yield[[#This Row],[Yield (%)]])</f>
        <v>7.5187969924812095E-3</v>
      </c>
      <c r="D14" s="45">
        <f>(Tab_yield[[#This Row],[Monthly Returns (%)]]-$B$3)/$B$4</f>
        <v>0.145182124664991</v>
      </c>
      <c r="F14" s="3"/>
      <c r="I14" s="29"/>
      <c r="J14" s="29"/>
      <c r="L14" s="28"/>
      <c r="M14" s="29"/>
      <c r="N14" s="34"/>
      <c r="O14" s="34"/>
      <c r="Q14" s="7"/>
      <c r="R14" s="4"/>
      <c r="S14" s="4"/>
    </row>
    <row r="15" spans="1:21" ht="29.15">
      <c r="A15" s="44">
        <v>19664</v>
      </c>
      <c r="B15" s="41">
        <v>2.68</v>
      </c>
      <c r="C15" s="43">
        <f>IF(ISBLANK(A16),0,(B16-Tab_yield[[#This Row],[Yield (%)]])/Tab_yield[[#This Row],[Yield (%)]])</f>
        <v>-3.3582089552238917E-2</v>
      </c>
      <c r="D15" s="46">
        <f>(Tab_yield[[#This Row],[Monthly Returns (%)]]-$B$3)/$B$4</f>
        <v>-0.77169925282489737</v>
      </c>
      <c r="F15" s="2" t="s">
        <v>9</v>
      </c>
      <c r="I15" s="29"/>
      <c r="J15" s="29"/>
      <c r="L15" s="28"/>
      <c r="M15" s="29"/>
      <c r="N15" s="34"/>
      <c r="O15" s="34"/>
      <c r="Q15" s="7"/>
      <c r="R15" s="4"/>
      <c r="S15" s="4"/>
    </row>
    <row r="16" spans="1:21">
      <c r="A16" s="44">
        <v>19694</v>
      </c>
      <c r="B16" s="41">
        <v>2.59</v>
      </c>
      <c r="C16" s="42">
        <f>IF(ISBLANK(A17),0,(B17-Tab_yield[[#This Row],[Yield (%)]])/Tab_yield[[#This Row],[Yield (%)]])</f>
        <v>-4.2471042471042428E-2</v>
      </c>
      <c r="D16" s="45">
        <f>(Tab_yield[[#This Row],[Monthly Returns (%)]]-$B$3)/$B$4</f>
        <v>-0.96999462019531968</v>
      </c>
      <c r="F16" s="3"/>
      <c r="I16" s="29"/>
      <c r="J16" s="29"/>
      <c r="L16" s="28"/>
      <c r="M16" s="29"/>
      <c r="N16" s="34"/>
      <c r="O16" s="34"/>
      <c r="Q16" s="7"/>
      <c r="R16" s="4"/>
      <c r="S16" s="4"/>
    </row>
    <row r="17" spans="1:19">
      <c r="A17" s="44">
        <v>19725</v>
      </c>
      <c r="B17" s="41">
        <v>2.48</v>
      </c>
      <c r="C17" s="43">
        <f>IF(ISBLANK(A18),0,(B18-Tab_yield[[#This Row],[Yield (%)]])/Tab_yield[[#This Row],[Yield (%)]])</f>
        <v>-4.0322580645160431E-3</v>
      </c>
      <c r="D17" s="46">
        <f>(Tab_yield[[#This Row],[Monthly Returns (%)]]-$B$3)/$B$4</f>
        <v>-0.11249959858926584</v>
      </c>
      <c r="F17" s="2" t="s">
        <v>10</v>
      </c>
      <c r="I17" s="29"/>
      <c r="J17" s="29"/>
      <c r="L17" s="28"/>
      <c r="M17" s="29"/>
      <c r="N17" s="34"/>
      <c r="O17" s="34"/>
      <c r="Q17" s="7"/>
      <c r="R17" s="4"/>
      <c r="S17" s="4"/>
    </row>
    <row r="18" spans="1:19">
      <c r="A18" s="44">
        <v>19756</v>
      </c>
      <c r="B18" s="41">
        <v>2.4700000000000002</v>
      </c>
      <c r="C18" s="42">
        <f>IF(ISBLANK(A19),0,(B19-Tab_yield[[#This Row],[Yield (%)]])/Tab_yield[[#This Row],[Yield (%)]])</f>
        <v>-4.0485829959514205E-2</v>
      </c>
      <c r="D18" s="45">
        <f>(Tab_yield[[#This Row],[Monthly Returns (%)]]-$B$3)/$B$4</f>
        <v>-0.92570836422369551</v>
      </c>
      <c r="F18" s="4"/>
      <c r="I18" s="29"/>
      <c r="J18" s="29"/>
      <c r="L18" s="28"/>
      <c r="M18" s="29"/>
      <c r="N18" s="34"/>
      <c r="O18" s="34"/>
      <c r="Q18" s="7"/>
      <c r="R18" s="4"/>
      <c r="S18" s="4"/>
    </row>
    <row r="19" spans="1:19">
      <c r="A19" s="44">
        <v>19784</v>
      </c>
      <c r="B19" s="41">
        <v>2.37</v>
      </c>
      <c r="C19" s="43">
        <f>IF(ISBLANK(A20),0,(B20-Tab_yield[[#This Row],[Yield (%)]])/Tab_yield[[#This Row],[Yield (%)]])</f>
        <v>-3.3755274261603407E-2</v>
      </c>
      <c r="D19" s="46">
        <f>(Tab_yield[[#This Row],[Monthly Returns (%)]]-$B$3)/$B$4</f>
        <v>-0.77556266912151484</v>
      </c>
      <c r="L19" s="28"/>
      <c r="N19" s="34"/>
      <c r="Q19" s="7"/>
      <c r="R19" s="4"/>
      <c r="S19" s="4"/>
    </row>
    <row r="20" spans="1:19">
      <c r="A20" s="44">
        <v>19815</v>
      </c>
      <c r="B20" s="41">
        <v>2.29</v>
      </c>
      <c r="C20" s="42">
        <f>IF(ISBLANK(A21),0,(B21-Tab_yield[[#This Row],[Yield (%)]])/Tab_yield[[#This Row],[Yield (%)]])</f>
        <v>3.4934497816593919E-2</v>
      </c>
      <c r="D20" s="45">
        <f>(Tab_yield[[#This Row],[Monthly Returns (%)]]-$B$3)/$B$4</f>
        <v>0.75677344664566615</v>
      </c>
      <c r="L20" s="33"/>
      <c r="Q20" s="7"/>
      <c r="R20" s="4"/>
      <c r="S20" s="4"/>
    </row>
    <row r="21" spans="1:19">
      <c r="A21" s="44">
        <v>19845</v>
      </c>
      <c r="B21" s="41">
        <v>2.37</v>
      </c>
      <c r="C21" s="43">
        <f>IF(ISBLANK(A22),0,(B22-Tab_yield[[#This Row],[Yield (%)]])/Tab_yield[[#This Row],[Yield (%)]])</f>
        <v>4.2194092827003314E-3</v>
      </c>
      <c r="D21" s="46">
        <f>(Tab_yield[[#This Row],[Monthly Returns (%)]]-$B$3)/$B$4</f>
        <v>7.1579158828096831E-2</v>
      </c>
      <c r="Q21" s="7"/>
      <c r="R21" s="4"/>
      <c r="S21" s="4"/>
    </row>
    <row r="22" spans="1:19">
      <c r="A22" s="44">
        <v>19876</v>
      </c>
      <c r="B22" s="41">
        <v>2.38</v>
      </c>
      <c r="C22" s="42">
        <f>IF(ISBLANK(A23),0,(B23-Tab_yield[[#This Row],[Yield (%)]])/Tab_yield[[#This Row],[Yield (%)]])</f>
        <v>-3.3613445378151294E-2</v>
      </c>
      <c r="D22" s="45">
        <f>(Tab_yield[[#This Row],[Monthly Returns (%)]]-$B$3)/$B$4</f>
        <v>-0.77239874072581138</v>
      </c>
      <c r="Q22" s="7"/>
      <c r="R22" s="4"/>
      <c r="S22" s="4"/>
    </row>
    <row r="23" spans="1:19">
      <c r="A23" s="44">
        <v>19906</v>
      </c>
      <c r="B23" s="41">
        <v>2.2999999999999998</v>
      </c>
      <c r="C23" s="43">
        <f>IF(ISBLANK(A24),0,(B24-Tab_yield[[#This Row],[Yield (%)]])/Tab_yield[[#This Row],[Yield (%)]])</f>
        <v>2.6086956521739157E-2</v>
      </c>
      <c r="D23" s="46">
        <f>(Tab_yield[[#This Row],[Monthly Returns (%)]]-$B$3)/$B$4</f>
        <v>0.55940189260391526</v>
      </c>
      <c r="Q23" s="7"/>
      <c r="R23" s="4"/>
      <c r="S23" s="4"/>
    </row>
    <row r="24" spans="1:19">
      <c r="A24" s="44">
        <v>19937</v>
      </c>
      <c r="B24" s="41">
        <v>2.36</v>
      </c>
      <c r="C24" s="42">
        <f>IF(ISBLANK(A25),0,(B25-Tab_yield[[#This Row],[Yield (%)]])/Tab_yield[[#This Row],[Yield (%)]])</f>
        <v>8.4745762711864493E-3</v>
      </c>
      <c r="D24" s="45">
        <f>(Tab_yield[[#This Row],[Monthly Returns (%)]]-$B$3)/$B$4</f>
        <v>0.16650371393733063</v>
      </c>
      <c r="Q24" s="7"/>
      <c r="R24" s="4"/>
      <c r="S24" s="4"/>
    </row>
    <row r="25" spans="1:19">
      <c r="A25" s="44">
        <v>19968</v>
      </c>
      <c r="B25" s="41">
        <v>2.38</v>
      </c>
      <c r="C25" s="43">
        <f>IF(ISBLANK(A26),0,(B26-Tab_yield[[#This Row],[Yield (%)]])/Tab_yield[[#This Row],[Yield (%)]])</f>
        <v>2.1008403361344651E-2</v>
      </c>
      <c r="D25" s="46">
        <f>(Tab_yield[[#This Row],[Monthly Returns (%)]]-$B$3)/$B$4</f>
        <v>0.44610918266950356</v>
      </c>
      <c r="Q25" s="7"/>
      <c r="R25" s="4"/>
      <c r="S25" s="4"/>
    </row>
    <row r="26" spans="1:19">
      <c r="A26" s="44">
        <v>19998</v>
      </c>
      <c r="B26" s="41">
        <v>2.4300000000000002</v>
      </c>
      <c r="C26" s="42">
        <f>IF(ISBLANK(A27),0,(B27-Tab_yield[[#This Row],[Yield (%)]])/Tab_yield[[#This Row],[Yield (%)]])</f>
        <v>2.0576131687242726E-2</v>
      </c>
      <c r="D26" s="45">
        <f>(Tab_yield[[#This Row],[Monthly Returns (%)]]-$B$3)/$B$4</f>
        <v>0.43646603671037226</v>
      </c>
      <c r="Q26" s="7"/>
      <c r="R26" s="4"/>
      <c r="S26" s="4"/>
    </row>
    <row r="27" spans="1:19">
      <c r="A27" s="44">
        <v>20029</v>
      </c>
      <c r="B27" s="41">
        <v>2.48</v>
      </c>
      <c r="C27" s="43">
        <f>IF(ISBLANK(A28),0,(B28-Tab_yield[[#This Row],[Yield (%)]])/Tab_yield[[#This Row],[Yield (%)]])</f>
        <v>1.2096774193548309E-2</v>
      </c>
      <c r="D27" s="46">
        <f>(Tab_yield[[#This Row],[Monthly Returns (%)]]-$B$3)/$B$4</f>
        <v>0.24730795199148006</v>
      </c>
      <c r="Q27" s="7"/>
      <c r="R27" s="4"/>
      <c r="S27" s="4"/>
    </row>
    <row r="28" spans="1:19">
      <c r="A28" s="44">
        <v>20059</v>
      </c>
      <c r="B28" s="41">
        <v>2.5099999999999998</v>
      </c>
      <c r="C28" s="42">
        <f>IF(ISBLANK(A29),0,(B29-Tab_yield[[#This Row],[Yield (%)]])/Tab_yield[[#This Row],[Yield (%)]])</f>
        <v>3.9840637450199244E-2</v>
      </c>
      <c r="D28" s="45">
        <f>(Tab_yield[[#This Row],[Monthly Returns (%)]]-$B$3)/$B$4</f>
        <v>0.8662199438768956</v>
      </c>
      <c r="Q28" s="7"/>
      <c r="R28" s="4"/>
      <c r="S28" s="4"/>
    </row>
    <row r="29" spans="1:19">
      <c r="A29" s="44">
        <v>20090</v>
      </c>
      <c r="B29" s="41">
        <v>2.61</v>
      </c>
      <c r="C29" s="43">
        <f>IF(ISBLANK(A30),0,(B30-Tab_yield[[#This Row],[Yield (%)]])/Tab_yield[[#This Row],[Yield (%)]])</f>
        <v>1.5325670498084306E-2</v>
      </c>
      <c r="D29" s="46">
        <f>(Tab_yield[[#This Row],[Monthly Returns (%)]]-$B$3)/$B$4</f>
        <v>0.31933839075716858</v>
      </c>
      <c r="Q29" s="7"/>
      <c r="R29" s="4"/>
      <c r="S29" s="4"/>
    </row>
    <row r="30" spans="1:19">
      <c r="A30" s="44">
        <v>20121</v>
      </c>
      <c r="B30" s="41">
        <v>2.65</v>
      </c>
      <c r="C30" s="42">
        <f>IF(ISBLANK(A31),0,(B31-Tab_yield[[#This Row],[Yield (%)]])/Tab_yield[[#This Row],[Yield (%)]])</f>
        <v>1.1320754716981227E-2</v>
      </c>
      <c r="D30" s="45">
        <f>(Tab_yield[[#This Row],[Monthly Returns (%)]]-$B$3)/$B$4</f>
        <v>0.22999645663335352</v>
      </c>
      <c r="Q30" s="7"/>
      <c r="R30" s="4"/>
      <c r="S30" s="4"/>
    </row>
    <row r="31" spans="1:19">
      <c r="A31" s="44">
        <v>20149</v>
      </c>
      <c r="B31" s="41">
        <v>2.68</v>
      </c>
      <c r="C31" s="43">
        <f>IF(ISBLANK(A32),0,(B32-Tab_yield[[#This Row],[Yield (%)]])/Tab_yield[[#This Row],[Yield (%)]])</f>
        <v>2.6119402985074567E-2</v>
      </c>
      <c r="D31" s="46">
        <f>(Tab_yield[[#This Row],[Monthly Returns (%)]]-$B$3)/$B$4</f>
        <v>0.56012571051877402</v>
      </c>
      <c r="Q31" s="7"/>
      <c r="R31" s="4"/>
      <c r="S31" s="4"/>
    </row>
    <row r="32" spans="1:19">
      <c r="A32" s="44">
        <v>20180</v>
      </c>
      <c r="B32" s="41">
        <v>2.75</v>
      </c>
      <c r="C32" s="42">
        <f>IF(ISBLANK(A33),0,(B33-Tab_yield[[#This Row],[Yield (%)]])/Tab_yield[[#This Row],[Yield (%)]])</f>
        <v>3.6363636363635587E-3</v>
      </c>
      <c r="D32" s="45">
        <f>(Tab_yield[[#This Row],[Monthly Returns (%)]]-$B$3)/$B$4</f>
        <v>5.8572536823214172E-2</v>
      </c>
      <c r="Q32" s="7"/>
      <c r="R32" s="4"/>
      <c r="S32" s="4"/>
    </row>
    <row r="33" spans="1:19">
      <c r="A33" s="44">
        <v>20210</v>
      </c>
      <c r="B33" s="41">
        <v>2.76</v>
      </c>
      <c r="C33" s="43">
        <f>IF(ISBLANK(A34),0,(B34-Tab_yield[[#This Row],[Yield (%)]])/Tab_yield[[#This Row],[Yield (%)]])</f>
        <v>7.2463768115942099E-3</v>
      </c>
      <c r="D33" s="46">
        <f>(Tab_yield[[#This Row],[Monthly Returns (%)]]-$B$3)/$B$4</f>
        <v>0.13910495670814063</v>
      </c>
      <c r="Q33" s="7"/>
      <c r="R33" s="4"/>
      <c r="S33" s="4"/>
    </row>
    <row r="34" spans="1:19">
      <c r="A34" s="44">
        <v>20241</v>
      </c>
      <c r="B34" s="41">
        <v>2.78</v>
      </c>
      <c r="C34" s="42">
        <f>IF(ISBLANK(A35),0,(B35-Tab_yield[[#This Row],[Yield (%)]])/Tab_yield[[#This Row],[Yield (%)]])</f>
        <v>4.3165467625899324E-2</v>
      </c>
      <c r="D34" s="45">
        <f>(Tab_yield[[#This Row],[Monthly Returns (%)]]-$B$3)/$B$4</f>
        <v>0.94039048197706332</v>
      </c>
      <c r="Q34" s="7"/>
      <c r="R34" s="4"/>
      <c r="S34" s="4"/>
    </row>
    <row r="35" spans="1:19">
      <c r="A35" s="44">
        <v>20271</v>
      </c>
      <c r="B35" s="41">
        <v>2.9</v>
      </c>
      <c r="C35" s="43">
        <f>IF(ISBLANK(A36),0,(B36-Tab_yield[[#This Row],[Yield (%)]])/Tab_yield[[#This Row],[Yield (%)]])</f>
        <v>2.4137931034482859E-2</v>
      </c>
      <c r="D35" s="46">
        <f>(Tab_yield[[#This Row],[Monthly Returns (%)]]-$B$3)/$B$4</f>
        <v>0.51592289923538848</v>
      </c>
      <c r="Q35" s="7"/>
      <c r="R35" s="4"/>
      <c r="S35" s="4"/>
    </row>
    <row r="36" spans="1:19">
      <c r="A36" s="44">
        <v>20302</v>
      </c>
      <c r="B36" s="41">
        <v>2.97</v>
      </c>
      <c r="C36" s="42">
        <f>IF(ISBLANK(A37),0,(B37-Tab_yield[[#This Row],[Yield (%)]])/Tab_yield[[#This Row],[Yield (%)]])</f>
        <v>0</v>
      </c>
      <c r="D36" s="45">
        <f>(Tab_yield[[#This Row],[Monthly Returns (%)]]-$B$3)/$B$4</f>
        <v>-2.2547710944080368E-2</v>
      </c>
      <c r="Q36" s="7"/>
      <c r="R36" s="4"/>
      <c r="S36" s="4"/>
    </row>
    <row r="37" spans="1:19">
      <c r="A37" s="44">
        <v>20333</v>
      </c>
      <c r="B37" s="41">
        <v>2.97</v>
      </c>
      <c r="C37" s="43">
        <f>IF(ISBLANK(A38),0,(B38-Tab_yield[[#This Row],[Yield (%)]])/Tab_yield[[#This Row],[Yield (%)]])</f>
        <v>-3.0303030303030401E-2</v>
      </c>
      <c r="D37" s="46">
        <f>(Tab_yield[[#This Row],[Monthly Returns (%)]]-$B$3)/$B$4</f>
        <v>-0.69854977567155152</v>
      </c>
      <c r="Q37" s="7"/>
      <c r="R37" s="4"/>
      <c r="S37" s="4"/>
    </row>
    <row r="38" spans="1:19">
      <c r="A38" s="44">
        <v>20363</v>
      </c>
      <c r="B38" s="41">
        <v>2.88</v>
      </c>
      <c r="C38" s="42">
        <f>IF(ISBLANK(A39),0,(B39-Tab_yield[[#This Row],[Yield (%)]])/Tab_yield[[#This Row],[Yield (%)]])</f>
        <v>3.4722222222223027E-3</v>
      </c>
      <c r="D38" s="45">
        <f>(Tab_yield[[#This Row],[Monthly Returns (%)]]-$B$3)/$B$4</f>
        <v>5.4910858972610575E-2</v>
      </c>
      <c r="Q38" s="7"/>
      <c r="R38" s="4"/>
      <c r="S38" s="4"/>
    </row>
    <row r="39" spans="1:19">
      <c r="A39" s="44">
        <v>20394</v>
      </c>
      <c r="B39" s="41">
        <v>2.89</v>
      </c>
      <c r="C39" s="43">
        <f>IF(ISBLANK(A40),0,(B40-Tab_yield[[#This Row],[Yield (%)]])/Tab_yield[[#This Row],[Yield (%)]])</f>
        <v>2.4221453287197176E-2</v>
      </c>
      <c r="D39" s="46">
        <f>(Tab_yield[[#This Row],[Monthly Returns (%)]]-$B$3)/$B$4</f>
        <v>0.51778611933981222</v>
      </c>
      <c r="Q39" s="7"/>
      <c r="R39" s="4"/>
      <c r="S39" s="4"/>
    </row>
    <row r="40" spans="1:19">
      <c r="A40" s="44">
        <v>20424</v>
      </c>
      <c r="B40" s="41">
        <v>2.96</v>
      </c>
      <c r="C40" s="42">
        <f>IF(ISBLANK(A41),0,(B41-Tab_yield[[#This Row],[Yield (%)]])/Tab_yield[[#This Row],[Yield (%)]])</f>
        <v>-2.0270270270270289E-2</v>
      </c>
      <c r="D40" s="45">
        <f>(Tab_yield[[#This Row],[Monthly Returns (%)]]-$B$3)/$B$4</f>
        <v>-0.47473828126853629</v>
      </c>
      <c r="Q40" s="7"/>
      <c r="R40" s="4"/>
      <c r="S40" s="4"/>
    </row>
    <row r="41" spans="1:19">
      <c r="A41" s="44">
        <v>20455</v>
      </c>
      <c r="B41" s="41">
        <v>2.9</v>
      </c>
      <c r="C41" s="43">
        <f>IF(ISBLANK(A42),0,(B42-Tab_yield[[#This Row],[Yield (%)]])/Tab_yield[[#This Row],[Yield (%)]])</f>
        <v>-2.0689655172413814E-2</v>
      </c>
      <c r="D41" s="46">
        <f>(Tab_yield[[#This Row],[Monthly Returns (%)]]-$B$3)/$B$4</f>
        <v>-0.48409394824076646</v>
      </c>
      <c r="Q41" s="7"/>
      <c r="R41" s="4"/>
      <c r="S41" s="4"/>
    </row>
    <row r="42" spans="1:19">
      <c r="A42" s="44">
        <v>20486</v>
      </c>
      <c r="B42" s="41">
        <v>2.84</v>
      </c>
      <c r="C42" s="42">
        <f>IF(ISBLANK(A43),0,(B43-Tab_yield[[#This Row],[Yield (%)]])/Tab_yield[[#This Row],[Yield (%)]])</f>
        <v>4.2253521126760604E-2</v>
      </c>
      <c r="D42" s="45">
        <f>(Tab_yield[[#This Row],[Monthly Returns (%)]]-$B$3)/$B$4</f>
        <v>0.92004671733788423</v>
      </c>
      <c r="Q42" s="7"/>
      <c r="R42" s="4"/>
      <c r="S42" s="4"/>
    </row>
    <row r="43" spans="1:19">
      <c r="A43" s="44">
        <v>20515</v>
      </c>
      <c r="B43" s="41">
        <v>2.96</v>
      </c>
      <c r="C43" s="43">
        <f>IF(ISBLANK(A44),0,(B44-Tab_yield[[#This Row],[Yield (%)]])/Tab_yield[[#This Row],[Yield (%)]])</f>
        <v>7.4324324324324398E-2</v>
      </c>
      <c r="D43" s="46">
        <f>(Tab_yield[[#This Row],[Monthly Returns (%)]]-$B$3)/$B$4</f>
        <v>1.6354843802455916</v>
      </c>
      <c r="Q43" s="7"/>
      <c r="R43" s="4"/>
      <c r="S43" s="4"/>
    </row>
    <row r="44" spans="1:19">
      <c r="A44" s="44">
        <v>20546</v>
      </c>
      <c r="B44" s="41">
        <v>3.18</v>
      </c>
      <c r="C44" s="42">
        <f>IF(ISBLANK(A45),0,(B45-Tab_yield[[#This Row],[Yield (%)]])/Tab_yield[[#This Row],[Yield (%)]])</f>
        <v>-3.4591194968553556E-2</v>
      </c>
      <c r="D44" s="45">
        <f>(Tab_yield[[#This Row],[Monthly Returns (%)]]-$B$3)/$B$4</f>
        <v>-0.79421044520845752</v>
      </c>
      <c r="Q44" s="7"/>
      <c r="R44" s="4"/>
      <c r="S44" s="4"/>
    </row>
    <row r="45" spans="1:19">
      <c r="A45" s="44">
        <v>20576</v>
      </c>
      <c r="B45" s="41">
        <v>3.07</v>
      </c>
      <c r="C45" s="43">
        <f>IF(ISBLANK(A46),0,(B46-Tab_yield[[#This Row],[Yield (%)]])/Tab_yield[[#This Row],[Yield (%)]])</f>
        <v>-2.2801302931596039E-2</v>
      </c>
      <c r="D45" s="46">
        <f>(Tab_yield[[#This Row],[Monthly Returns (%)]]-$B$3)/$B$4</f>
        <v>-0.53120073033184889</v>
      </c>
      <c r="Q45" s="7"/>
      <c r="R45" s="4"/>
      <c r="S45" s="4"/>
    </row>
    <row r="46" spans="1:19">
      <c r="A46" s="44">
        <v>20607</v>
      </c>
      <c r="B46" s="41">
        <v>3</v>
      </c>
      <c r="C46" s="42">
        <f>IF(ISBLANK(A47),0,(B47-Tab_yield[[#This Row],[Yield (%)]])/Tab_yield[[#This Row],[Yield (%)]])</f>
        <v>3.6666666666666625E-2</v>
      </c>
      <c r="D46" s="45">
        <f>(Tab_yield[[#This Row],[Monthly Returns (%)]]-$B$3)/$B$4</f>
        <v>0.79541478737615601</v>
      </c>
      <c r="Q46" s="7"/>
      <c r="R46" s="4"/>
      <c r="S46" s="4"/>
    </row>
    <row r="47" spans="1:19">
      <c r="A47" s="44">
        <v>20637</v>
      </c>
      <c r="B47" s="41">
        <v>3.11</v>
      </c>
      <c r="C47" s="43">
        <f>IF(ISBLANK(A48),0,(B48-Tab_yield[[#This Row],[Yield (%)]])/Tab_yield[[#This Row],[Yield (%)]])</f>
        <v>7.0739549839228366E-2</v>
      </c>
      <c r="D47" s="46">
        <f>(Tab_yield[[#This Row],[Monthly Returns (%)]]-$B$3)/$B$4</f>
        <v>1.5555149867798519</v>
      </c>
      <c r="Q47" s="7"/>
      <c r="R47" s="4"/>
      <c r="S47" s="4"/>
    </row>
    <row r="48" spans="1:19">
      <c r="A48" s="44">
        <v>20668</v>
      </c>
      <c r="B48" s="41">
        <v>3.33</v>
      </c>
      <c r="C48" s="42">
        <f>IF(ISBLANK(A49),0,(B49-Tab_yield[[#This Row],[Yield (%)]])/Tab_yield[[#This Row],[Yield (%)]])</f>
        <v>1.5015015015014961E-2</v>
      </c>
      <c r="D48" s="45">
        <f>(Tab_yield[[#This Row],[Monthly Returns (%)]]-$B$3)/$B$4</f>
        <v>0.31240826707403363</v>
      </c>
      <c r="Q48" s="7"/>
      <c r="R48" s="4"/>
      <c r="S48" s="4"/>
    </row>
    <row r="49" spans="1:20">
      <c r="A49" s="44">
        <v>20699</v>
      </c>
      <c r="B49" s="41">
        <v>3.38</v>
      </c>
      <c r="C49" s="43">
        <f>IF(ISBLANK(A50),0,(B50-Tab_yield[[#This Row],[Yield (%)]])/Tab_yield[[#This Row],[Yield (%)]])</f>
        <v>-1.1834319526627229E-2</v>
      </c>
      <c r="D49" s="46">
        <f>(Tab_yield[[#This Row],[Monthly Returns (%)]]-$B$3)/$B$4</f>
        <v>-0.28654851728735248</v>
      </c>
      <c r="Q49" s="7"/>
      <c r="R49" s="4"/>
      <c r="S49" s="4"/>
    </row>
    <row r="50" spans="1:20">
      <c r="A50" s="44">
        <v>20729</v>
      </c>
      <c r="B50" s="41">
        <v>3.34</v>
      </c>
      <c r="C50" s="42">
        <f>IF(ISBLANK(A51),0,(B51-Tab_yield[[#This Row],[Yield (%)]])/Tab_yield[[#This Row],[Yield (%)]])</f>
        <v>4.4910179640718674E-2</v>
      </c>
      <c r="D50" s="45">
        <f>(Tab_yield[[#This Row],[Monthly Returns (%)]]-$B$3)/$B$4</f>
        <v>0.97931163648136255</v>
      </c>
      <c r="Q50" s="7"/>
      <c r="R50" s="4"/>
      <c r="S50" s="4"/>
    </row>
    <row r="51" spans="1:20">
      <c r="A51" s="44">
        <v>20760</v>
      </c>
      <c r="B51" s="41">
        <v>3.49</v>
      </c>
      <c r="C51" s="43">
        <f>IF(ISBLANK(A52),0,(B52-Tab_yield[[#This Row],[Yield (%)]])/Tab_yield[[#This Row],[Yield (%)]])</f>
        <v>2.8653295128939726E-2</v>
      </c>
      <c r="D51" s="46">
        <f>(Tab_yield[[#This Row],[Monthly Returns (%)]]-$B$3)/$B$4</f>
        <v>0.61665194911340948</v>
      </c>
      <c r="Q51" s="7"/>
      <c r="R51" s="4"/>
      <c r="S51" s="4"/>
    </row>
    <row r="52" spans="1:20">
      <c r="A52" s="44">
        <v>20790</v>
      </c>
      <c r="B52" s="41">
        <v>3.59</v>
      </c>
      <c r="C52" s="42">
        <f>IF(ISBLANK(A53),0,(B53-Tab_yield[[#This Row],[Yield (%)]])/Tab_yield[[#This Row],[Yield (%)]])</f>
        <v>-3.6211699164345378E-2</v>
      </c>
      <c r="D52" s="45">
        <f>(Tab_yield[[#This Row],[Monthly Returns (%)]]-$B$3)/$B$4</f>
        <v>-0.83036076322286578</v>
      </c>
      <c r="Q52" s="7"/>
      <c r="R52" s="4"/>
      <c r="S52" s="4"/>
    </row>
    <row r="53" spans="1:20">
      <c r="A53" s="44">
        <v>20821</v>
      </c>
      <c r="B53" s="41">
        <v>3.46</v>
      </c>
      <c r="C53" s="43">
        <f>IF(ISBLANK(A54),0,(B54-Tab_yield[[#This Row],[Yield (%)]])/Tab_yield[[#This Row],[Yield (%)]])</f>
        <v>-3.4682080924855523E-2</v>
      </c>
      <c r="D53" s="46">
        <f>(Tab_yield[[#This Row],[Monthly Returns (%)]]-$B$3)/$B$4</f>
        <v>-0.7962379353142478</v>
      </c>
      <c r="Q53" s="7"/>
      <c r="R53" s="4"/>
      <c r="S53" s="4"/>
    </row>
    <row r="54" spans="1:20">
      <c r="A54" s="44">
        <v>20852</v>
      </c>
      <c r="B54" s="41">
        <v>3.34</v>
      </c>
      <c r="C54" s="42">
        <f>IF(ISBLANK(A55),0,(B55-Tab_yield[[#This Row],[Yield (%)]])/Tab_yield[[#This Row],[Yield (%)]])</f>
        <v>2.0958083832335415E-2</v>
      </c>
      <c r="D54" s="45">
        <f>(Tab_yield[[#This Row],[Monthly Returns (%)]]-$B$3)/$B$4</f>
        <v>0.44498665118779379</v>
      </c>
      <c r="Q54" s="7"/>
      <c r="R54" s="4"/>
      <c r="S54" s="4"/>
    </row>
    <row r="55" spans="1:20">
      <c r="A55" s="44">
        <v>20880</v>
      </c>
      <c r="B55" s="41">
        <v>3.41</v>
      </c>
      <c r="C55" s="43">
        <f>IF(ISBLANK(A56),0,(B56-Tab_yield[[#This Row],[Yield (%)]])/Tab_yield[[#This Row],[Yield (%)]])</f>
        <v>2.0527859237536607E-2</v>
      </c>
      <c r="D55" s="46">
        <f>(Tab_yield[[#This Row],[Monthly Returns (%)]]-$B$3)/$B$4</f>
        <v>0.4353891716132362</v>
      </c>
      <c r="Q55" s="7"/>
      <c r="R55" s="4"/>
      <c r="S55" s="4"/>
    </row>
    <row r="56" spans="1:20">
      <c r="A56" s="44">
        <v>20911</v>
      </c>
      <c r="B56" s="41">
        <v>3.48</v>
      </c>
      <c r="C56" s="42">
        <f>IF(ISBLANK(A57),0,(B57-Tab_yield[[#This Row],[Yield (%)]])/Tab_yield[[#This Row],[Yield (%)]])</f>
        <v>3.4482758620689689E-2</v>
      </c>
      <c r="D56" s="45">
        <f>(Tab_yield[[#This Row],[Monthly Returns (%)]]-$B$3)/$B$4</f>
        <v>0.74669601788372986</v>
      </c>
      <c r="Q56" s="7"/>
      <c r="R56" s="4"/>
      <c r="S56" s="4"/>
    </row>
    <row r="57" spans="1:20">
      <c r="A57" s="44">
        <v>20941</v>
      </c>
      <c r="B57" s="41">
        <v>3.6</v>
      </c>
      <c r="C57" s="43">
        <f>IF(ISBLANK(A58),0,(B58-Tab_yield[[#This Row],[Yield (%)]])/Tab_yield[[#This Row],[Yield (%)]])</f>
        <v>5.5555555555555483E-2</v>
      </c>
      <c r="D57" s="46">
        <f>(Tab_yield[[#This Row],[Monthly Returns (%)]]-$B$3)/$B$4</f>
        <v>1.2167894077229444</v>
      </c>
      <c r="Q57" s="39"/>
      <c r="R57" s="40"/>
      <c r="S57" s="40"/>
      <c r="T57" t="s">
        <v>36</v>
      </c>
    </row>
    <row r="58" spans="1:20">
      <c r="A58" s="44">
        <v>20972</v>
      </c>
      <c r="B58" s="41">
        <v>3.8</v>
      </c>
      <c r="C58" s="42">
        <f>IF(ISBLANK(A59),0,(B59-Tab_yield[[#This Row],[Yield (%)]])/Tab_yield[[#This Row],[Yield (%)]])</f>
        <v>3.4210526315789566E-2</v>
      </c>
      <c r="D58" s="45">
        <f>(Tab_yield[[#This Row],[Monthly Returns (%)]]-$B$3)/$B$4</f>
        <v>0.74062304107719579</v>
      </c>
      <c r="Q58" s="7"/>
      <c r="R58" s="4"/>
      <c r="S58" s="4"/>
    </row>
    <row r="59" spans="1:20">
      <c r="A59" s="44">
        <v>21002</v>
      </c>
      <c r="B59" s="41">
        <v>3.93</v>
      </c>
      <c r="C59" s="43">
        <f>IF(ISBLANK(A60),0,(B60-Tab_yield[[#This Row],[Yield (%)]])/Tab_yield[[#This Row],[Yield (%)]])</f>
        <v>0</v>
      </c>
      <c r="D59" s="46">
        <f>(Tab_yield[[#This Row],[Monthly Returns (%)]]-$B$3)/$B$4</f>
        <v>-2.2547710944080368E-2</v>
      </c>
      <c r="Q59" s="7"/>
      <c r="R59" s="4"/>
      <c r="S59" s="4"/>
    </row>
    <row r="60" spans="1:20">
      <c r="A60" s="44">
        <v>21033</v>
      </c>
      <c r="B60" s="41">
        <v>3.93</v>
      </c>
      <c r="C60" s="42">
        <f>IF(ISBLANK(A61),0,(B61-Tab_yield[[#This Row],[Yield (%)]])/Tab_yield[[#This Row],[Yield (%)]])</f>
        <v>-2.5445292620865727E-3</v>
      </c>
      <c r="D60" s="45">
        <f>(Tab_yield[[#This Row],[Monthly Returns (%)]]-$B$3)/$B$4</f>
        <v>-7.9311243096769915E-2</v>
      </c>
      <c r="Q60" s="7"/>
      <c r="R60" s="4"/>
      <c r="S60" s="4"/>
    </row>
    <row r="61" spans="1:20">
      <c r="A61" s="44">
        <v>21064</v>
      </c>
      <c r="B61" s="41">
        <v>3.92</v>
      </c>
      <c r="C61" s="43">
        <f>IF(ISBLANK(A62),0,(B62-Tab_yield[[#This Row],[Yield (%)]])/Tab_yield[[#This Row],[Yield (%)]])</f>
        <v>1.2755102040816394E-2</v>
      </c>
      <c r="D61" s="46">
        <f>(Tab_yield[[#This Row],[Monthly Returns (%)]]-$B$3)/$B$4</f>
        <v>0.261993974464167</v>
      </c>
      <c r="Q61" s="7"/>
      <c r="R61" s="4"/>
      <c r="S61" s="4"/>
    </row>
    <row r="62" spans="1:20">
      <c r="A62" s="44">
        <v>21094</v>
      </c>
      <c r="B62" s="41">
        <v>3.97</v>
      </c>
      <c r="C62" s="42">
        <f>IF(ISBLANK(A63),0,(B63-Tab_yield[[#This Row],[Yield (%)]])/Tab_yield[[#This Row],[Yield (%)]])</f>
        <v>-6.2972292191435769E-2</v>
      </c>
      <c r="D62" s="45">
        <f>(Tab_yield[[#This Row],[Monthly Returns (%)]]-$B$3)/$B$4</f>
        <v>-1.427337895831138</v>
      </c>
      <c r="Q62" s="7"/>
      <c r="R62" s="4"/>
      <c r="S62" s="4"/>
    </row>
    <row r="63" spans="1:20">
      <c r="A63" s="44">
        <v>21125</v>
      </c>
      <c r="B63" s="41">
        <v>3.72</v>
      </c>
      <c r="C63" s="43">
        <f>IF(ISBLANK(A64),0,(B64-Tab_yield[[#This Row],[Yield (%)]])/Tab_yield[[#This Row],[Yield (%)]])</f>
        <v>-0.13709677419354843</v>
      </c>
      <c r="D63" s="46">
        <f>(Tab_yield[[#This Row],[Monthly Returns (%)]]-$B$3)/$B$4</f>
        <v>-3.0809118908804529</v>
      </c>
      <c r="Q63" s="7"/>
      <c r="R63" s="4"/>
      <c r="S63" s="4"/>
    </row>
    <row r="64" spans="1:20">
      <c r="A64" s="44">
        <v>21155</v>
      </c>
      <c r="B64" s="41">
        <v>3.21</v>
      </c>
      <c r="C64" s="42">
        <f>IF(ISBLANK(A65),0,(B65-Tab_yield[[#This Row],[Yield (%)]])/Tab_yield[[#This Row],[Yield (%)]])</f>
        <v>-3.738317757009349E-2</v>
      </c>
      <c r="D64" s="45">
        <f>(Tab_yield[[#This Row],[Monthly Returns (%)]]-$B$3)/$B$4</f>
        <v>-0.85649418331815497</v>
      </c>
      <c r="Q64" s="7"/>
      <c r="R64" s="4"/>
      <c r="S64" s="4"/>
    </row>
    <row r="65" spans="1:19">
      <c r="A65" s="44">
        <v>21186</v>
      </c>
      <c r="B65" s="41">
        <v>3.09</v>
      </c>
      <c r="C65" s="43">
        <f>IF(ISBLANK(A66),0,(B66-Tab_yield[[#This Row],[Yield (%)]])/Tab_yield[[#This Row],[Yield (%)]])</f>
        <v>-1.2944983818770239E-2</v>
      </c>
      <c r="D65" s="46">
        <f>(Tab_yield[[#This Row],[Monthly Returns (%)]]-$B$3)/$B$4</f>
        <v>-0.31132529199270814</v>
      </c>
      <c r="Q65" s="7"/>
      <c r="R65" s="4"/>
      <c r="S65" s="4"/>
    </row>
    <row r="66" spans="1:19">
      <c r="A66" s="44">
        <v>21217</v>
      </c>
      <c r="B66" s="41">
        <v>3.05</v>
      </c>
      <c r="C66" s="42">
        <f>IF(ISBLANK(A67),0,(B67-Tab_yield[[#This Row],[Yield (%)]])/Tab_yield[[#This Row],[Yield (%)]])</f>
        <v>-2.2950819672131098E-2</v>
      </c>
      <c r="D66" s="45">
        <f>(Tab_yield[[#This Row],[Monthly Returns (%)]]-$B$3)/$B$4</f>
        <v>-0.53453615996717863</v>
      </c>
      <c r="Q66" s="7"/>
      <c r="R66" s="4"/>
      <c r="S66" s="4"/>
    </row>
    <row r="67" spans="1:19">
      <c r="A67" s="44">
        <v>21245</v>
      </c>
      <c r="B67" s="41">
        <v>2.98</v>
      </c>
      <c r="C67" s="43">
        <f>IF(ISBLANK(A68),0,(B68-Tab_yield[[#This Row],[Yield (%)]])/Tab_yield[[#This Row],[Yield (%)]])</f>
        <v>-3.35570469798658E-2</v>
      </c>
      <c r="D67" s="46">
        <f>(Tab_yield[[#This Row],[Monthly Returns (%)]]-$B$3)/$B$4</f>
        <v>-0.7711406014140969</v>
      </c>
      <c r="Q67" s="7"/>
      <c r="R67" s="4"/>
      <c r="S67" s="4"/>
    </row>
    <row r="68" spans="1:19">
      <c r="A68" s="44">
        <v>21276</v>
      </c>
      <c r="B68" s="41">
        <v>2.88</v>
      </c>
      <c r="C68" s="42">
        <f>IF(ISBLANK(A69),0,(B69-Tab_yield[[#This Row],[Yield (%)]])/Tab_yield[[#This Row],[Yield (%)]])</f>
        <v>1.3888888888888902E-2</v>
      </c>
      <c r="D68" s="45">
        <f>(Tab_yield[[#This Row],[Monthly Returns (%)]]-$B$3)/$B$4</f>
        <v>0.28728656872267649</v>
      </c>
      <c r="Q68" s="7"/>
      <c r="R68" s="4"/>
      <c r="S68" s="4"/>
    </row>
    <row r="69" spans="1:19">
      <c r="A69" s="44">
        <v>21306</v>
      </c>
      <c r="B69" s="41">
        <v>2.92</v>
      </c>
      <c r="C69" s="43">
        <f>IF(ISBLANK(A70),0,(B70-Tab_yield[[#This Row],[Yield (%)]])/Tab_yield[[#This Row],[Yield (%)]])</f>
        <v>1.7123287671232969E-2</v>
      </c>
      <c r="D69" s="46">
        <f>(Tab_yield[[#This Row],[Monthly Returns (%)]]-$B$3)/$B$4</f>
        <v>0.35943975713822435</v>
      </c>
      <c r="Q69" s="7"/>
      <c r="R69" s="4"/>
      <c r="S69" s="4"/>
    </row>
    <row r="70" spans="1:19">
      <c r="A70" s="44">
        <v>21337</v>
      </c>
      <c r="B70" s="41">
        <v>2.97</v>
      </c>
      <c r="C70" s="42">
        <f>IF(ISBLANK(A71),0,(B71-Tab_yield[[#This Row],[Yield (%)]])/Tab_yield[[#This Row],[Yield (%)]])</f>
        <v>7.7441077441077436E-2</v>
      </c>
      <c r="D70" s="45">
        <f>(Tab_yield[[#This Row],[Monthly Returns (%)]]-$B$3)/$B$4</f>
        <v>1.705013121137229</v>
      </c>
      <c r="Q70" s="7"/>
      <c r="R70" s="4"/>
      <c r="S70" s="4"/>
    </row>
    <row r="71" spans="1:19">
      <c r="A71" s="44">
        <v>21367</v>
      </c>
      <c r="B71" s="41">
        <v>3.2</v>
      </c>
      <c r="C71" s="43">
        <f>IF(ISBLANK(A72),0,(B72-Tab_yield[[#This Row],[Yield (%)]])/Tab_yield[[#This Row],[Yield (%)]])</f>
        <v>0.10624999999999996</v>
      </c>
      <c r="D71" s="46">
        <f>(Tab_yield[[#This Row],[Monthly Returns (%)]]-$B$3)/$B$4</f>
        <v>2.3476845285066066</v>
      </c>
      <c r="Q71" s="7"/>
      <c r="R71" s="4"/>
      <c r="S71" s="4"/>
    </row>
    <row r="72" spans="1:19">
      <c r="A72" s="44">
        <v>21398</v>
      </c>
      <c r="B72" s="41">
        <v>3.54</v>
      </c>
      <c r="C72" s="42">
        <f>IF(ISBLANK(A73),0,(B73-Tab_yield[[#This Row],[Yield (%)]])/Tab_yield[[#This Row],[Yield (%)]])</f>
        <v>6.2146892655367159E-2</v>
      </c>
      <c r="D72" s="45">
        <f>(Tab_yield[[#This Row],[Monthly Returns (%)]]-$B$3)/$B$4</f>
        <v>1.3638294048529305</v>
      </c>
      <c r="Q72" s="7"/>
      <c r="R72" s="4"/>
      <c r="S72" s="4"/>
    </row>
    <row r="73" spans="1:19">
      <c r="A73" s="44">
        <v>21429</v>
      </c>
      <c r="B73" s="41">
        <v>3.76</v>
      </c>
      <c r="C73" s="43">
        <f>IF(ISBLANK(A74),0,(B74-Tab_yield[[#This Row],[Yield (%)]])/Tab_yield[[#This Row],[Yield (%)]])</f>
        <v>1.0638297872340436E-2</v>
      </c>
      <c r="D73" s="46">
        <f>(Tab_yield[[#This Row],[Monthly Returns (%)]]-$B$3)/$B$4</f>
        <v>0.21477216284322276</v>
      </c>
      <c r="Q73" s="7"/>
      <c r="R73" s="4"/>
      <c r="S73" s="4"/>
    </row>
    <row r="74" spans="1:19">
      <c r="A74" s="44">
        <v>21459</v>
      </c>
      <c r="B74" s="41">
        <v>3.8</v>
      </c>
      <c r="C74" s="42">
        <f>IF(ISBLANK(A75),0,(B75-Tab_yield[[#This Row],[Yield (%)]])/Tab_yield[[#This Row],[Yield (%)]])</f>
        <v>-1.5789473684210423E-2</v>
      </c>
      <c r="D74" s="45">
        <f>(Tab_yield[[#This Row],[Monthly Returns (%)]]-$B$3)/$B$4</f>
        <v>-0.37478036572312762</v>
      </c>
      <c r="Q74" s="7"/>
      <c r="R74" s="4"/>
      <c r="S74" s="4"/>
    </row>
    <row r="75" spans="1:19">
      <c r="A75" s="44">
        <v>21490</v>
      </c>
      <c r="B75" s="41">
        <v>3.74</v>
      </c>
      <c r="C75" s="43">
        <f>IF(ISBLANK(A76),0,(B76-Tab_yield[[#This Row],[Yield (%)]])/Tab_yield[[#This Row],[Yield (%)]])</f>
        <v>3.2085561497326109E-2</v>
      </c>
      <c r="D75" s="46">
        <f>(Tab_yield[[#This Row],[Monthly Returns (%)]]-$B$3)/$B$4</f>
        <v>0.69321918112029646</v>
      </c>
      <c r="Q75" s="7"/>
      <c r="R75" s="4"/>
      <c r="S75" s="4"/>
    </row>
    <row r="76" spans="1:19">
      <c r="A76" s="44">
        <v>21520</v>
      </c>
      <c r="B76" s="41">
        <v>3.86</v>
      </c>
      <c r="C76" s="42">
        <f>IF(ISBLANK(A77),0,(B77-Tab_yield[[#This Row],[Yield (%)]])/Tab_yield[[#This Row],[Yield (%)]])</f>
        <v>4.1450777202072464E-2</v>
      </c>
      <c r="D76" s="45">
        <f>(Tab_yield[[#This Row],[Monthly Returns (%)]]-$B$3)/$B$4</f>
        <v>0.9021390511701759</v>
      </c>
      <c r="Q76" s="7"/>
      <c r="R76" s="4"/>
      <c r="S76" s="4"/>
    </row>
    <row r="77" spans="1:19">
      <c r="A77" s="44">
        <v>21551</v>
      </c>
      <c r="B77" s="41">
        <v>4.0199999999999996</v>
      </c>
      <c r="C77" s="43">
        <f>IF(ISBLANK(A78),0,(B78-Tab_yield[[#This Row],[Yield (%)]])/Tab_yield[[#This Row],[Yield (%)]])</f>
        <v>-1.4925373134328263E-2</v>
      </c>
      <c r="D77" s="46">
        <f>(Tab_yield[[#This Row],[Monthly Returns (%)]]-$B$3)/$B$4</f>
        <v>-0.35550395177999572</v>
      </c>
      <c r="Q77" s="7"/>
      <c r="R77" s="4"/>
      <c r="S77" s="4"/>
    </row>
    <row r="78" spans="1:19">
      <c r="A78" s="44">
        <v>21582</v>
      </c>
      <c r="B78" s="41">
        <v>3.96</v>
      </c>
      <c r="C78" s="42">
        <f>IF(ISBLANK(A79),0,(B79-Tab_yield[[#This Row],[Yield (%)]])/Tab_yield[[#This Row],[Yield (%)]])</f>
        <v>7.5757575757576384E-3</v>
      </c>
      <c r="D78" s="45">
        <f>(Tab_yield[[#This Row],[Monthly Returns (%)]]-$B$3)/$B$4</f>
        <v>0.14645280523778825</v>
      </c>
      <c r="Q78" s="7"/>
      <c r="R78" s="4"/>
      <c r="S78" s="4"/>
    </row>
    <row r="79" spans="1:19">
      <c r="A79" s="44">
        <v>21610</v>
      </c>
      <c r="B79" s="41">
        <v>3.99</v>
      </c>
      <c r="C79" s="43">
        <f>IF(ISBLANK(A80),0,(B80-Tab_yield[[#This Row],[Yield (%)]])/Tab_yield[[#This Row],[Yield (%)]])</f>
        <v>3.2581453634085183E-2</v>
      </c>
      <c r="D79" s="46">
        <f>(Tab_yield[[#This Row],[Monthly Returns (%)]]-$B$3)/$B$4</f>
        <v>0.70428157669522762</v>
      </c>
      <c r="Q79" s="7"/>
      <c r="R79" s="4"/>
      <c r="S79" s="4"/>
    </row>
    <row r="80" spans="1:19">
      <c r="A80" s="44">
        <v>21641</v>
      </c>
      <c r="B80" s="41">
        <v>4.12</v>
      </c>
      <c r="C80" s="42">
        <f>IF(ISBLANK(A81),0,(B81-Tab_yield[[#This Row],[Yield (%)]])/Tab_yield[[#This Row],[Yield (%)]])</f>
        <v>4.6116504854368807E-2</v>
      </c>
      <c r="D80" s="45">
        <f>(Tab_yield[[#This Row],[Monthly Returns (%)]]-$B$3)/$B$4</f>
        <v>1.0062224215416522</v>
      </c>
      <c r="Q80" s="7"/>
      <c r="R80" s="4"/>
      <c r="S80" s="4"/>
    </row>
    <row r="81" spans="1:19">
      <c r="A81" s="44">
        <v>21671</v>
      </c>
      <c r="B81" s="41">
        <v>4.3099999999999996</v>
      </c>
      <c r="C81" s="43">
        <f>IF(ISBLANK(A82),0,(B82-Tab_yield[[#This Row],[Yield (%)]])/Tab_yield[[#This Row],[Yield (%)]])</f>
        <v>6.9605568445476225E-3</v>
      </c>
      <c r="D81" s="46">
        <f>(Tab_yield[[#This Row],[Monthly Returns (%)]]-$B$3)/$B$4</f>
        <v>0.13272886540863421</v>
      </c>
      <c r="Q81" s="7"/>
      <c r="R81" s="4"/>
      <c r="S81" s="4"/>
    </row>
    <row r="82" spans="1:19">
      <c r="A82" s="44">
        <v>21702</v>
      </c>
      <c r="B82" s="41">
        <v>4.34</v>
      </c>
      <c r="C82" s="42">
        <f>IF(ISBLANK(A83),0,(B83-Tab_yield[[#This Row],[Yield (%)]])/Tab_yield[[#This Row],[Yield (%)]])</f>
        <v>1.3824884792626843E-2</v>
      </c>
      <c r="D82" s="45">
        <f>(Tab_yield[[#This Row],[Monthly Returns (%)]]-$B$3)/$B$4</f>
        <v>0.28585876098227897</v>
      </c>
      <c r="Q82" s="7"/>
      <c r="R82" s="4"/>
      <c r="S82" s="4"/>
    </row>
    <row r="83" spans="1:19">
      <c r="A83" s="44">
        <v>21732</v>
      </c>
      <c r="B83" s="41">
        <v>4.4000000000000004</v>
      </c>
      <c r="C83" s="43">
        <f>IF(ISBLANK(A84),0,(B84-Tab_yield[[#This Row],[Yield (%)]])/Tab_yield[[#This Row],[Yield (%)]])</f>
        <v>6.8181818181816721E-3</v>
      </c>
      <c r="D83" s="46">
        <f>(Tab_yield[[#This Row],[Monthly Returns (%)]]-$B$3)/$B$4</f>
        <v>0.12955275361959689</v>
      </c>
      <c r="Q83" s="7"/>
      <c r="R83" s="4"/>
      <c r="S83" s="4"/>
    </row>
    <row r="84" spans="1:19">
      <c r="A84" s="44">
        <v>21763</v>
      </c>
      <c r="B84" s="41">
        <v>4.43</v>
      </c>
      <c r="C84" s="42">
        <f>IF(ISBLANK(A85),0,(B85-Tab_yield[[#This Row],[Yield (%)]])/Tab_yield[[#This Row],[Yield (%)]])</f>
        <v>5.6433408577878111E-2</v>
      </c>
      <c r="D84" s="45">
        <f>(Tab_yield[[#This Row],[Monthly Returns (%)]]-$B$3)/$B$4</f>
        <v>1.2363726127583168</v>
      </c>
      <c r="Q84" s="7"/>
      <c r="R84" s="4"/>
      <c r="S84" s="4"/>
    </row>
    <row r="85" spans="1:19">
      <c r="A85" s="44">
        <v>21794</v>
      </c>
      <c r="B85" s="41">
        <v>4.68</v>
      </c>
      <c r="C85" s="43">
        <f>IF(ISBLANK(A86),0,(B86-Tab_yield[[#This Row],[Yield (%)]])/Tab_yield[[#This Row],[Yield (%)]])</f>
        <v>-3.2051282051281937E-2</v>
      </c>
      <c r="D85" s="46">
        <f>(Tab_yield[[#This Row],[Monthly Returns (%)]]-$B$3)/$B$4</f>
        <v>-0.7375498947904392</v>
      </c>
      <c r="Q85" s="7"/>
      <c r="R85" s="4"/>
      <c r="S85" s="4"/>
    </row>
    <row r="86" spans="1:19">
      <c r="A86" s="44">
        <v>21824</v>
      </c>
      <c r="B86" s="41">
        <v>4.53</v>
      </c>
      <c r="C86" s="42">
        <f>IF(ISBLANK(A87),0,(B87-Tab_yield[[#This Row],[Yield (%)]])/Tab_yield[[#This Row],[Yield (%)]])</f>
        <v>0</v>
      </c>
      <c r="D86" s="45">
        <f>(Tab_yield[[#This Row],[Monthly Returns (%)]]-$B$3)/$B$4</f>
        <v>-2.2547710944080368E-2</v>
      </c>
      <c r="Q86" s="7"/>
      <c r="R86" s="4"/>
      <c r="S86" s="4"/>
    </row>
    <row r="87" spans="1:19">
      <c r="A87" s="44">
        <v>21855</v>
      </c>
      <c r="B87" s="41">
        <v>4.53</v>
      </c>
      <c r="C87" s="43">
        <f>IF(ISBLANK(A88),0,(B88-Tab_yield[[#This Row],[Yield (%)]])/Tab_yield[[#This Row],[Yield (%)]])</f>
        <v>3.5320088300220778E-2</v>
      </c>
      <c r="D87" s="46">
        <f>(Tab_yield[[#This Row],[Monthly Returns (%)]]-$B$3)/$B$4</f>
        <v>0.76537522542700975</v>
      </c>
      <c r="Q87" s="7"/>
      <c r="R87" s="4"/>
      <c r="S87" s="4"/>
    </row>
    <row r="88" spans="1:19">
      <c r="A88" s="44">
        <v>21885</v>
      </c>
      <c r="B88" s="41">
        <v>4.6900000000000004</v>
      </c>
      <c r="C88" s="42">
        <f>IF(ISBLANK(A89),0,(B89-Tab_yield[[#This Row],[Yield (%)]])/Tab_yield[[#This Row],[Yield (%)]])</f>
        <v>6.3965884861405878E-3</v>
      </c>
      <c r="D88" s="45">
        <f>(Tab_yield[[#This Row],[Monthly Returns (%)]]-$B$3)/$B$4</f>
        <v>0.12014782084273835</v>
      </c>
      <c r="Q88" s="7"/>
      <c r="R88" s="4"/>
      <c r="S88" s="4"/>
    </row>
    <row r="89" spans="1:19">
      <c r="A89" s="44">
        <v>21916</v>
      </c>
      <c r="B89" s="41">
        <v>4.72</v>
      </c>
      <c r="C89" s="43">
        <f>IF(ISBLANK(A90),0,(B90-Tab_yield[[#This Row],[Yield (%)]])/Tab_yield[[#This Row],[Yield (%)]])</f>
        <v>-4.8728813559321939E-2</v>
      </c>
      <c r="D89" s="46">
        <f>(Tab_yield[[#This Row],[Monthly Returns (%)]]-$B$3)/$B$4</f>
        <v>-1.1095934040121904</v>
      </c>
      <c r="Q89" s="7"/>
      <c r="R89" s="4"/>
      <c r="S89" s="4"/>
    </row>
    <row r="90" spans="1:19">
      <c r="A90" s="44">
        <v>21947</v>
      </c>
      <c r="B90" s="41">
        <v>4.49</v>
      </c>
      <c r="C90" s="42">
        <f>IF(ISBLANK(A91),0,(B91-Tab_yield[[#This Row],[Yield (%)]])/Tab_yield[[#This Row],[Yield (%)]])</f>
        <v>-5.3452115812917637E-2</v>
      </c>
      <c r="D90" s="45">
        <f>(Tab_yield[[#This Row],[Monthly Returns (%)]]-$B$3)/$B$4</f>
        <v>-1.2149611525123563</v>
      </c>
      <c r="Q90" s="7"/>
      <c r="R90" s="4"/>
      <c r="S90" s="4"/>
    </row>
    <row r="91" spans="1:19">
      <c r="A91" s="44">
        <v>21976</v>
      </c>
      <c r="B91" s="41">
        <v>4.25</v>
      </c>
      <c r="C91" s="43">
        <f>IF(ISBLANK(A92),0,(B92-Tab_yield[[#This Row],[Yield (%)]])/Tab_yield[[#This Row],[Yield (%)]])</f>
        <v>7.0588235294118231E-3</v>
      </c>
      <c r="D91" s="46">
        <f>(Tab_yield[[#This Row],[Monthly Returns (%)]]-$B$3)/$B$4</f>
        <v>0.1349210053100843</v>
      </c>
      <c r="Q91" s="7"/>
      <c r="R91" s="4"/>
      <c r="S91" s="4"/>
    </row>
    <row r="92" spans="1:19">
      <c r="A92" s="44">
        <v>22007</v>
      </c>
      <c r="B92" s="41">
        <v>4.28</v>
      </c>
      <c r="C92" s="42">
        <f>IF(ISBLANK(A93),0,(B93-Tab_yield[[#This Row],[Yield (%)]])/Tab_yield[[#This Row],[Yield (%)]])</f>
        <v>1.6355140186915747E-2</v>
      </c>
      <c r="D92" s="45">
        <f>(Tab_yield[[#This Row],[Monthly Returns (%)]]-$B$3)/$B$4</f>
        <v>0.3423038707195738</v>
      </c>
      <c r="Q92" s="7"/>
      <c r="R92" s="4"/>
      <c r="S92" s="4"/>
    </row>
    <row r="93" spans="1:19">
      <c r="A93" s="44">
        <v>22037</v>
      </c>
      <c r="B93" s="41">
        <v>4.3499999999999996</v>
      </c>
      <c r="C93" s="43">
        <f>IF(ISBLANK(A94),0,(B94-Tab_yield[[#This Row],[Yield (%)]])/Tab_yield[[#This Row],[Yield (%)]])</f>
        <v>-4.5977011494252713E-2</v>
      </c>
      <c r="D93" s="46">
        <f>(Tab_yield[[#This Row],[Monthly Returns (%)]]-$B$3)/$B$4</f>
        <v>-1.0482060160478228</v>
      </c>
      <c r="Q93" s="7"/>
      <c r="R93" s="4"/>
      <c r="S93" s="4"/>
    </row>
    <row r="94" spans="1:19">
      <c r="A94" s="44">
        <v>22068</v>
      </c>
      <c r="B94" s="41">
        <v>4.1500000000000004</v>
      </c>
      <c r="C94" s="42">
        <f>IF(ISBLANK(A95),0,(B95-Tab_yield[[#This Row],[Yield (%)]])/Tab_yield[[#This Row],[Yield (%)]])</f>
        <v>-6.024096385542179E-2</v>
      </c>
      <c r="D94" s="45">
        <f>(Tab_yield[[#This Row],[Monthly Returns (%)]]-$B$3)/$B$4</f>
        <v>-1.3664072372095331</v>
      </c>
      <c r="Q94" s="7"/>
      <c r="R94" s="4"/>
      <c r="S94" s="4"/>
    </row>
    <row r="95" spans="1:19">
      <c r="A95" s="44">
        <v>22098</v>
      </c>
      <c r="B95" s="41">
        <v>3.9</v>
      </c>
      <c r="C95" s="43">
        <f>IF(ISBLANK(A96),0,(B96-Tab_yield[[#This Row],[Yield (%)]])/Tab_yield[[#This Row],[Yield (%)]])</f>
        <v>-2.5641025641025664E-2</v>
      </c>
      <c r="D95" s="46">
        <f>(Tab_yield[[#This Row],[Monthly Returns (%)]]-$B$3)/$B$4</f>
        <v>-0.59454945802116999</v>
      </c>
      <c r="Q95" s="7"/>
      <c r="R95" s="4"/>
      <c r="S95" s="4"/>
    </row>
    <row r="96" spans="1:19">
      <c r="A96" s="44">
        <v>22129</v>
      </c>
      <c r="B96" s="41">
        <v>3.8</v>
      </c>
      <c r="C96" s="42">
        <f>IF(ISBLANK(A97),0,(B97-Tab_yield[[#This Row],[Yield (%)]])/Tab_yield[[#This Row],[Yield (%)]])</f>
        <v>0</v>
      </c>
      <c r="D96" s="45">
        <f>(Tab_yield[[#This Row],[Monthly Returns (%)]]-$B$3)/$B$4</f>
        <v>-2.2547710944080368E-2</v>
      </c>
      <c r="Q96" s="7"/>
      <c r="R96" s="4"/>
      <c r="S96" s="4"/>
    </row>
    <row r="97" spans="1:19">
      <c r="A97" s="44">
        <v>22160</v>
      </c>
      <c r="B97" s="41">
        <v>3.8</v>
      </c>
      <c r="C97" s="43">
        <f>IF(ISBLANK(A98),0,(B98-Tab_yield[[#This Row],[Yield (%)]])/Tab_yield[[#This Row],[Yield (%)]])</f>
        <v>2.368421052631587E-2</v>
      </c>
      <c r="D97" s="46">
        <f>(Tab_yield[[#This Row],[Monthly Returns (%)]]-$B$3)/$B$4</f>
        <v>0.50580127122449581</v>
      </c>
      <c r="Q97" s="7"/>
      <c r="R97" s="4"/>
      <c r="S97" s="4"/>
    </row>
    <row r="98" spans="1:19">
      <c r="A98" s="44">
        <v>22190</v>
      </c>
      <c r="B98" s="41">
        <v>3.89</v>
      </c>
      <c r="C98" s="42">
        <f>IF(ISBLANK(A99),0,(B99-Tab_yield[[#This Row],[Yield (%)]])/Tab_yield[[#This Row],[Yield (%)]])</f>
        <v>1.0282776349614406E-2</v>
      </c>
      <c r="D98" s="45">
        <f>(Tab_yield[[#This Row],[Monthly Returns (%)]]-$B$3)/$B$4</f>
        <v>0.20684116449043372</v>
      </c>
      <c r="Q98" s="7"/>
      <c r="R98" s="4"/>
      <c r="S98" s="4"/>
    </row>
    <row r="99" spans="1:19">
      <c r="A99" s="44">
        <v>22221</v>
      </c>
      <c r="B99" s="41">
        <v>3.93</v>
      </c>
      <c r="C99" s="43">
        <f>IF(ISBLANK(A100),0,(B100-Tab_yield[[#This Row],[Yield (%)]])/Tab_yield[[#This Row],[Yield (%)]])</f>
        <v>-2.2900763358778702E-2</v>
      </c>
      <c r="D99" s="46">
        <f>(Tab_yield[[#This Row],[Monthly Returns (%)]]-$B$3)/$B$4</f>
        <v>-0.53341950031827612</v>
      </c>
      <c r="Q99" s="7"/>
      <c r="R99" s="4"/>
      <c r="S99" s="4"/>
    </row>
    <row r="100" spans="1:19">
      <c r="A100" s="44">
        <v>22251</v>
      </c>
      <c r="B100" s="41">
        <v>3.84</v>
      </c>
      <c r="C100" s="42">
        <f>IF(ISBLANK(A101),0,(B101-Tab_yield[[#This Row],[Yield (%)]])/Tab_yield[[#This Row],[Yield (%)]])</f>
        <v>0</v>
      </c>
      <c r="D100" s="45">
        <f>(Tab_yield[[#This Row],[Monthly Returns (%)]]-$B$3)/$B$4</f>
        <v>-2.2547710944080368E-2</v>
      </c>
      <c r="Q100" s="7"/>
      <c r="R100" s="4"/>
      <c r="S100" s="4"/>
    </row>
    <row r="101" spans="1:19">
      <c r="A101" s="44">
        <v>22282</v>
      </c>
      <c r="B101" s="41">
        <v>3.84</v>
      </c>
      <c r="C101" s="43">
        <f>IF(ISBLANK(A102),0,(B102-Tab_yield[[#This Row],[Yield (%)]])/Tab_yield[[#This Row],[Yield (%)]])</f>
        <v>-1.5625000000000014E-2</v>
      </c>
      <c r="D101" s="46">
        <f>(Tab_yield[[#This Row],[Monthly Returns (%)]]-$B$3)/$B$4</f>
        <v>-0.37111127556918183</v>
      </c>
      <c r="Q101" s="7"/>
      <c r="R101" s="4"/>
      <c r="S101" s="4"/>
    </row>
    <row r="102" spans="1:19">
      <c r="A102" s="44">
        <v>22313</v>
      </c>
      <c r="B102" s="41">
        <v>3.78</v>
      </c>
      <c r="C102" s="42">
        <f>IF(ISBLANK(A103),0,(B103-Tab_yield[[#This Row],[Yield (%)]])/Tab_yield[[#This Row],[Yield (%)]])</f>
        <v>-1.0582010582010474E-2</v>
      </c>
      <c r="D102" s="45">
        <f>(Tab_yield[[#This Row],[Monthly Returns (%)]]-$B$3)/$B$4</f>
        <v>-0.25861192402351157</v>
      </c>
      <c r="Q102" s="7"/>
      <c r="R102" s="4"/>
      <c r="S102" s="4"/>
    </row>
    <row r="103" spans="1:19">
      <c r="A103" s="44">
        <v>22341</v>
      </c>
      <c r="B103" s="41">
        <v>3.74</v>
      </c>
      <c r="C103" s="43">
        <f>IF(ISBLANK(A104),0,(B104-Tab_yield[[#This Row],[Yield (%)]])/Tab_yield[[#This Row],[Yield (%)]])</f>
        <v>1.0695187165775291E-2</v>
      </c>
      <c r="D103" s="46">
        <f>(Tab_yield[[#This Row],[Monthly Returns (%)]]-$B$3)/$B$4</f>
        <v>0.21604125307737679</v>
      </c>
      <c r="Q103" s="7"/>
      <c r="R103" s="4"/>
      <c r="S103" s="4"/>
    </row>
    <row r="104" spans="1:19">
      <c r="A104" s="44">
        <v>22372</v>
      </c>
      <c r="B104" s="41">
        <v>3.78</v>
      </c>
      <c r="C104" s="42">
        <f>IF(ISBLANK(A105),0,(B105-Tab_yield[[#This Row],[Yield (%)]])/Tab_yield[[#This Row],[Yield (%)]])</f>
        <v>-1.8518518518518476E-2</v>
      </c>
      <c r="D104" s="45">
        <f>(Tab_yield[[#This Row],[Monthly Returns (%)]]-$B$3)/$B$4</f>
        <v>-0.43566008383308819</v>
      </c>
      <c r="Q104" s="7"/>
      <c r="R104" s="4"/>
      <c r="S104" s="4"/>
    </row>
    <row r="105" spans="1:19">
      <c r="A105" s="44">
        <v>22402</v>
      </c>
      <c r="B105" s="41">
        <v>3.71</v>
      </c>
      <c r="C105" s="43">
        <f>IF(ISBLANK(A106),0,(B106-Tab_yield[[#This Row],[Yield (%)]])/Tab_yield[[#This Row],[Yield (%)]])</f>
        <v>4.5822102425875991E-2</v>
      </c>
      <c r="D105" s="46">
        <f>(Tab_yield[[#This Row],[Monthly Returns (%)]]-$B$3)/$B$4</f>
        <v>0.99965487210742876</v>
      </c>
      <c r="Q105" s="7"/>
      <c r="R105" s="4"/>
      <c r="S105" s="4"/>
    </row>
    <row r="106" spans="1:19">
      <c r="A106" s="44">
        <v>22433</v>
      </c>
      <c r="B106" s="41">
        <v>3.88</v>
      </c>
      <c r="C106" s="42">
        <f>IF(ISBLANK(A107),0,(B107-Tab_yield[[#This Row],[Yield (%)]])/Tab_yield[[#This Row],[Yield (%)]])</f>
        <v>1.0309278350515474E-2</v>
      </c>
      <c r="D106" s="45">
        <f>(Tab_yield[[#This Row],[Monthly Returns (%)]]-$B$3)/$B$4</f>
        <v>0.20743237293227526</v>
      </c>
      <c r="Q106" s="7"/>
      <c r="R106" s="4"/>
      <c r="S106" s="4"/>
    </row>
    <row r="107" spans="1:19">
      <c r="A107" s="44">
        <v>22463</v>
      </c>
      <c r="B107" s="41">
        <v>3.92</v>
      </c>
      <c r="C107" s="43">
        <f>IF(ISBLANK(A108),0,(B108-Tab_yield[[#This Row],[Yield (%)]])/Tab_yield[[#This Row],[Yield (%)]])</f>
        <v>3.0612244897959211E-2</v>
      </c>
      <c r="D107" s="46">
        <f>(Tab_yield[[#This Row],[Monthly Returns (%)]]-$B$3)/$B$4</f>
        <v>0.66035233403571025</v>
      </c>
      <c r="Q107" s="7"/>
      <c r="R107" s="4"/>
      <c r="S107" s="4"/>
    </row>
    <row r="108" spans="1:19">
      <c r="A108" s="44">
        <v>22494</v>
      </c>
      <c r="B108" s="41">
        <v>4.04</v>
      </c>
      <c r="C108" s="42">
        <f>IF(ISBLANK(A109),0,(B109-Tab_yield[[#This Row],[Yield (%)]])/Tab_yield[[#This Row],[Yield (%)]])</f>
        <v>-1.4851485148514865E-2</v>
      </c>
      <c r="D108" s="45">
        <f>(Tab_yield[[#This Row],[Monthly Returns (%)]]-$B$3)/$B$4</f>
        <v>-0.35385565355803816</v>
      </c>
      <c r="Q108" s="7"/>
      <c r="R108" s="4"/>
      <c r="S108" s="4"/>
    </row>
    <row r="109" spans="1:19">
      <c r="A109" s="44">
        <v>22525</v>
      </c>
      <c r="B109" s="41">
        <v>3.98</v>
      </c>
      <c r="C109" s="43">
        <f>IF(ISBLANK(A110),0,(B110-Tab_yield[[#This Row],[Yield (%)]])/Tab_yield[[#This Row],[Yield (%)]])</f>
        <v>-1.5075376884422124E-2</v>
      </c>
      <c r="D109" s="46">
        <f>(Tab_yield[[#This Row],[Monthly Returns (%)]]-$B$3)/$B$4</f>
        <v>-0.35885024565774609</v>
      </c>
      <c r="Q109" s="7"/>
      <c r="R109" s="4"/>
      <c r="S109" s="4"/>
    </row>
    <row r="110" spans="1:19">
      <c r="A110" s="44">
        <v>22555</v>
      </c>
      <c r="B110" s="41">
        <v>3.92</v>
      </c>
      <c r="C110" s="42">
        <f>IF(ISBLANK(A111),0,(B111-Tab_yield[[#This Row],[Yield (%)]])/Tab_yield[[#This Row],[Yield (%)]])</f>
        <v>5.1020408163265354E-3</v>
      </c>
      <c r="D110" s="45">
        <f>(Tab_yield[[#This Row],[Monthly Returns (%)]]-$B$3)/$B$4</f>
        <v>9.1268963219218083E-2</v>
      </c>
      <c r="Q110" s="7"/>
      <c r="R110" s="4"/>
      <c r="S110" s="4"/>
    </row>
    <row r="111" spans="1:19">
      <c r="A111" s="44">
        <v>22586</v>
      </c>
      <c r="B111" s="41">
        <v>3.94</v>
      </c>
      <c r="C111" s="43">
        <f>IF(ISBLANK(A112),0,(B112-Tab_yield[[#This Row],[Yield (%)]])/Tab_yield[[#This Row],[Yield (%)]])</f>
        <v>3.0456852791878087E-2</v>
      </c>
      <c r="D111" s="46">
        <f>(Tab_yield[[#This Row],[Monthly Returns (%)]]-$B$3)/$B$4</f>
        <v>0.65688583634545505</v>
      </c>
      <c r="Q111" s="7"/>
      <c r="R111" s="4"/>
      <c r="S111" s="4"/>
    </row>
    <row r="112" spans="1:19">
      <c r="A112" s="44">
        <v>22616</v>
      </c>
      <c r="B112" s="41">
        <v>4.0599999999999996</v>
      </c>
      <c r="C112" s="42">
        <f>IF(ISBLANK(A113),0,(B113-Tab_yield[[#This Row],[Yield (%)]])/Tab_yield[[#This Row],[Yield (%)]])</f>
        <v>4.926108374384351E-3</v>
      </c>
      <c r="D112" s="45">
        <f>(Tab_yield[[#This Row],[Monthly Returns (%)]]-$B$3)/$B$4</f>
        <v>8.7344250317037839E-2</v>
      </c>
      <c r="Q112" s="7"/>
      <c r="R112" s="4"/>
      <c r="S112" s="4"/>
    </row>
    <row r="113" spans="1:19">
      <c r="A113" s="44">
        <v>22647</v>
      </c>
      <c r="B113" s="41">
        <v>4.08</v>
      </c>
      <c r="C113" s="43">
        <f>IF(ISBLANK(A114),0,(B114-Tab_yield[[#This Row],[Yield (%)]])/Tab_yield[[#This Row],[Yield (%)]])</f>
        <v>-9.8039215686274595E-3</v>
      </c>
      <c r="D113" s="46">
        <f>(Tab_yield[[#This Row],[Monthly Returns (%)]]-$B$3)/$B$4</f>
        <v>-0.24125426129708522</v>
      </c>
      <c r="Q113" s="7"/>
      <c r="R113" s="4"/>
      <c r="S113" s="4"/>
    </row>
    <row r="114" spans="1:19">
      <c r="A114" s="44">
        <v>22678</v>
      </c>
      <c r="B114" s="41">
        <v>4.04</v>
      </c>
      <c r="C114" s="42">
        <f>IF(ISBLANK(A115),0,(B115-Tab_yield[[#This Row],[Yield (%)]])/Tab_yield[[#This Row],[Yield (%)]])</f>
        <v>-2.7227722772277196E-2</v>
      </c>
      <c r="D114" s="45">
        <f>(Tab_yield[[#This Row],[Monthly Returns (%)]]-$B$3)/$B$4</f>
        <v>-0.62994560573633518</v>
      </c>
      <c r="Q114" s="7"/>
      <c r="R114" s="4"/>
      <c r="S114" s="4"/>
    </row>
    <row r="115" spans="1:19">
      <c r="A115" s="44">
        <v>22706</v>
      </c>
      <c r="B115" s="41">
        <v>3.93</v>
      </c>
      <c r="C115" s="43">
        <f>IF(ISBLANK(A116),0,(B116-Tab_yield[[#This Row],[Yield (%)]])/Tab_yield[[#This Row],[Yield (%)]])</f>
        <v>-2.2900763358778702E-2</v>
      </c>
      <c r="D115" s="46">
        <f>(Tab_yield[[#This Row],[Monthly Returns (%)]]-$B$3)/$B$4</f>
        <v>-0.53341950031827612</v>
      </c>
      <c r="Q115" s="7"/>
      <c r="R115" s="4"/>
      <c r="S115" s="4"/>
    </row>
    <row r="116" spans="1:19">
      <c r="A116" s="44">
        <v>22737</v>
      </c>
      <c r="B116" s="41">
        <v>3.84</v>
      </c>
      <c r="C116" s="42">
        <f>IF(ISBLANK(A117),0,(B117-Tab_yield[[#This Row],[Yield (%)]])/Tab_yield[[#This Row],[Yield (%)]])</f>
        <v>7.8125000000000659E-3</v>
      </c>
      <c r="D116" s="45">
        <f>(Tab_yield[[#This Row],[Monthly Returns (%)]]-$B$3)/$B$4</f>
        <v>0.15173407136847167</v>
      </c>
    </row>
    <row r="117" spans="1:19">
      <c r="A117" s="44">
        <v>22767</v>
      </c>
      <c r="B117" s="41">
        <v>3.87</v>
      </c>
      <c r="C117" s="43">
        <f>IF(ISBLANK(A118),0,(B118-Tab_yield[[#This Row],[Yield (%)]])/Tab_yield[[#This Row],[Yield (%)]])</f>
        <v>1.0335917312661508E-2</v>
      </c>
      <c r="D117" s="46">
        <f>(Tab_yield[[#This Row],[Monthly Returns (%)]]-$B$3)/$B$4</f>
        <v>0.20802663671490149</v>
      </c>
    </row>
    <row r="118" spans="1:19">
      <c r="A118" s="44">
        <v>22798</v>
      </c>
      <c r="B118" s="41">
        <v>3.91</v>
      </c>
      <c r="C118" s="42">
        <f>IF(ISBLANK(A119),0,(B119-Tab_yield[[#This Row],[Yield (%)]])/Tab_yield[[#This Row],[Yield (%)]])</f>
        <v>2.557544757033239E-2</v>
      </c>
      <c r="D118" s="45">
        <f>(Tab_yield[[#This Row],[Monthly Returns (%)]]-$B$3)/$B$4</f>
        <v>0.54799111606375583</v>
      </c>
    </row>
    <row r="119" spans="1:19">
      <c r="A119" s="44">
        <v>22828</v>
      </c>
      <c r="B119" s="41">
        <v>4.01</v>
      </c>
      <c r="C119" s="43">
        <f>IF(ISBLANK(A120),0,(B120-Tab_yield[[#This Row],[Yield (%)]])/Tab_yield[[#This Row],[Yield (%)]])</f>
        <v>-7.4812967581046894E-3</v>
      </c>
      <c r="D119" s="46">
        <f>(Tab_yield[[#This Row],[Monthly Returns (%)]]-$B$3)/$B$4</f>
        <v>-0.18944098876956411</v>
      </c>
    </row>
    <row r="120" spans="1:19">
      <c r="A120" s="44">
        <v>22859</v>
      </c>
      <c r="B120" s="41">
        <v>3.98</v>
      </c>
      <c r="C120" s="42">
        <f>IF(ISBLANK(A121),0,(B121-Tab_yield[[#This Row],[Yield (%)]])/Tab_yield[[#This Row],[Yield (%)]])</f>
        <v>0</v>
      </c>
      <c r="D120" s="45">
        <f>(Tab_yield[[#This Row],[Monthly Returns (%)]]-$B$3)/$B$4</f>
        <v>-2.2547710944080368E-2</v>
      </c>
    </row>
    <row r="121" spans="1:19">
      <c r="A121" s="44">
        <v>22890</v>
      </c>
      <c r="B121" s="41">
        <v>3.98</v>
      </c>
      <c r="C121" s="43">
        <f>IF(ISBLANK(A122),0,(B122-Tab_yield[[#This Row],[Yield (%)]])/Tab_yield[[#This Row],[Yield (%)]])</f>
        <v>-1.2562814070351714E-2</v>
      </c>
      <c r="D121" s="46">
        <f>(Tab_yield[[#This Row],[Monthly Returns (%)]]-$B$3)/$B$4</f>
        <v>-0.30279982320546728</v>
      </c>
    </row>
    <row r="122" spans="1:19">
      <c r="A122" s="44">
        <v>22920</v>
      </c>
      <c r="B122" s="41">
        <v>3.93</v>
      </c>
      <c r="C122" s="42">
        <f>IF(ISBLANK(A123),0,(B123-Tab_yield[[#This Row],[Yield (%)]])/Tab_yield[[#This Row],[Yield (%)]])</f>
        <v>-2.5445292620865727E-3</v>
      </c>
      <c r="D122" s="45">
        <f>(Tab_yield[[#This Row],[Monthly Returns (%)]]-$B$3)/$B$4</f>
        <v>-7.9311243096769915E-2</v>
      </c>
    </row>
    <row r="123" spans="1:19">
      <c r="A123" s="44">
        <v>22951</v>
      </c>
      <c r="B123" s="41">
        <v>3.92</v>
      </c>
      <c r="C123" s="43">
        <f>IF(ISBLANK(A124),0,(B124-Tab_yield[[#This Row],[Yield (%)]])/Tab_yield[[#This Row],[Yield (%)]])</f>
        <v>-1.5306122448979605E-2</v>
      </c>
      <c r="D123" s="46">
        <f>(Tab_yield[[#This Row],[Monthly Returns (%)]]-$B$3)/$B$4</f>
        <v>-0.36399773343397568</v>
      </c>
    </row>
    <row r="124" spans="1:19">
      <c r="A124" s="44">
        <v>22981</v>
      </c>
      <c r="B124" s="41">
        <v>3.86</v>
      </c>
      <c r="C124" s="42">
        <f>IF(ISBLANK(A125),0,(B125-Tab_yield[[#This Row],[Yield (%)]])/Tab_yield[[#This Row],[Yield (%)]])</f>
        <v>-7.7720207253885506E-3</v>
      </c>
      <c r="D124" s="45">
        <f>(Tab_yield[[#This Row],[Monthly Returns (%)]]-$B$3)/$B$4</f>
        <v>-0.19592647884050263</v>
      </c>
    </row>
    <row r="125" spans="1:19">
      <c r="A125" s="44">
        <v>23012</v>
      </c>
      <c r="B125" s="41">
        <v>3.83</v>
      </c>
      <c r="C125" s="43">
        <f>IF(ISBLANK(A126),0,(B126-Tab_yield[[#This Row],[Yield (%)]])/Tab_yield[[#This Row],[Yield (%)]])</f>
        <v>2.3498694516971241E-2</v>
      </c>
      <c r="D125" s="46">
        <f>(Tab_yield[[#This Row],[Monthly Returns (%)]]-$B$3)/$B$4</f>
        <v>0.50166276744771587</v>
      </c>
    </row>
    <row r="126" spans="1:19">
      <c r="A126" s="44">
        <v>23043</v>
      </c>
      <c r="B126" s="41">
        <v>3.92</v>
      </c>
      <c r="C126" s="42">
        <f>IF(ISBLANK(A127),0,(B127-Tab_yield[[#This Row],[Yield (%)]])/Tab_yield[[#This Row],[Yield (%)]])</f>
        <v>2.5510204081633241E-3</v>
      </c>
      <c r="D126" s="45">
        <f>(Tab_yield[[#This Row],[Monthly Returns (%)]]-$B$3)/$B$4</f>
        <v>3.4360626137570113E-2</v>
      </c>
    </row>
    <row r="127" spans="1:19">
      <c r="A127" s="44">
        <v>23071</v>
      </c>
      <c r="B127" s="41">
        <v>3.93</v>
      </c>
      <c r="C127" s="43">
        <f>IF(ISBLANK(A128),0,(B128-Tab_yield[[#This Row],[Yield (%)]])/Tab_yield[[#This Row],[Yield (%)]])</f>
        <v>1.0178117048346065E-2</v>
      </c>
      <c r="D127" s="46">
        <f>(Tab_yield[[#This Row],[Monthly Returns (%)]]-$B$3)/$B$4</f>
        <v>0.20450641766667274</v>
      </c>
    </row>
    <row r="128" spans="1:19">
      <c r="A128" s="44">
        <v>23102</v>
      </c>
      <c r="B128" s="41">
        <v>3.97</v>
      </c>
      <c r="C128" s="42">
        <f>IF(ISBLANK(A129),0,(B129-Tab_yield[[#This Row],[Yield (%)]])/Tab_yield[[#This Row],[Yield (%)]])</f>
        <v>-1.0075566750629731E-2</v>
      </c>
      <c r="D128" s="45">
        <f>(Tab_yield[[#This Row],[Monthly Returns (%)]]-$B$3)/$B$4</f>
        <v>-0.24731414052600978</v>
      </c>
    </row>
    <row r="129" spans="1:4">
      <c r="A129" s="44">
        <v>23132</v>
      </c>
      <c r="B129" s="41">
        <v>3.93</v>
      </c>
      <c r="C129" s="43">
        <f>IF(ISBLANK(A130),0,(B130-Tab_yield[[#This Row],[Yield (%)]])/Tab_yield[[#This Row],[Yield (%)]])</f>
        <v>1.5267175572519097E-2</v>
      </c>
      <c r="D129" s="46">
        <f>(Tab_yield[[#This Row],[Monthly Returns (%)]]-$B$3)/$B$4</f>
        <v>0.31803348197204928</v>
      </c>
    </row>
    <row r="130" spans="1:4">
      <c r="A130" s="44">
        <v>23163</v>
      </c>
      <c r="B130" s="41">
        <v>3.99</v>
      </c>
      <c r="C130" s="42">
        <f>IF(ISBLANK(A131),0,(B131-Tab_yield[[#This Row],[Yield (%)]])/Tab_yield[[#This Row],[Yield (%)]])</f>
        <v>7.5187969924810421E-3</v>
      </c>
      <c r="D130" s="45">
        <f>(Tab_yield[[#This Row],[Monthly Returns (%)]]-$B$3)/$B$4</f>
        <v>0.14518212466498728</v>
      </c>
    </row>
    <row r="131" spans="1:4">
      <c r="A131" s="44">
        <v>23193</v>
      </c>
      <c r="B131" s="41">
        <v>4.0199999999999996</v>
      </c>
      <c r="C131" s="43">
        <f>IF(ISBLANK(A132),0,(B132-Tab_yield[[#This Row],[Yield (%)]])/Tab_yield[[#This Row],[Yield (%)]])</f>
        <v>-4.9751243781093468E-3</v>
      </c>
      <c r="D131" s="46">
        <f>(Tab_yield[[#This Row],[Monthly Returns (%)]]-$B$3)/$B$4</f>
        <v>-0.13353312455605051</v>
      </c>
    </row>
    <row r="132" spans="1:4">
      <c r="A132" s="44">
        <v>23224</v>
      </c>
      <c r="B132" s="41">
        <v>4</v>
      </c>
      <c r="C132" s="42">
        <f>IF(ISBLANK(A133),0,(B133-Tab_yield[[#This Row],[Yield (%)]])/Tab_yield[[#This Row],[Yield (%)]])</f>
        <v>2.0000000000000018E-2</v>
      </c>
      <c r="D132" s="45">
        <f>(Tab_yield[[#This Row],[Monthly Returns (%)]]-$B$3)/$B$4</f>
        <v>0.42361365177604954</v>
      </c>
    </row>
    <row r="133" spans="1:4">
      <c r="A133" s="44">
        <v>23255</v>
      </c>
      <c r="B133" s="41">
        <v>4.08</v>
      </c>
      <c r="C133" s="43">
        <f>IF(ISBLANK(A134),0,(B134-Tab_yield[[#This Row],[Yield (%)]])/Tab_yield[[#This Row],[Yield (%)]])</f>
        <v>7.3529411764706488E-3</v>
      </c>
      <c r="D133" s="46">
        <f>(Tab_yield[[#This Row],[Monthly Returns (%)]]-$B$3)/$B$4</f>
        <v>0.14148220182067447</v>
      </c>
    </row>
    <row r="134" spans="1:4">
      <c r="A134" s="44">
        <v>23285</v>
      </c>
      <c r="B134" s="41">
        <v>4.1100000000000003</v>
      </c>
      <c r="C134" s="42">
        <f>IF(ISBLANK(A135),0,(B135-Tab_yield[[#This Row],[Yield (%)]])/Tab_yield[[#This Row],[Yield (%)]])</f>
        <v>2.4330900243308483E-3</v>
      </c>
      <c r="D134" s="45">
        <f>(Tab_yield[[#This Row],[Monthly Returns (%)]]-$B$3)/$B$4</f>
        <v>3.1729827099729845E-2</v>
      </c>
    </row>
    <row r="135" spans="1:4">
      <c r="A135" s="44">
        <v>23316</v>
      </c>
      <c r="B135" s="41">
        <v>4.12</v>
      </c>
      <c r="C135" s="43">
        <f>IF(ISBLANK(A136),0,(B136-Tab_yield[[#This Row],[Yield (%)]])/Tab_yield[[#This Row],[Yield (%)]])</f>
        <v>2.4271844660193657E-3</v>
      </c>
      <c r="D135" s="46">
        <f>(Tab_yield[[#This Row],[Monthly Returns (%)]]-$B$3)/$B$4</f>
        <v>3.1598085502536136E-2</v>
      </c>
    </row>
    <row r="136" spans="1:4">
      <c r="A136" s="44">
        <v>23346</v>
      </c>
      <c r="B136" s="41">
        <v>4.13</v>
      </c>
      <c r="C136" s="42">
        <f>IF(ISBLANK(A137),0,(B137-Tab_yield[[#This Row],[Yield (%)]])/Tab_yield[[#This Row],[Yield (%)]])</f>
        <v>9.6852300242130842E-3</v>
      </c>
      <c r="D136" s="45">
        <f>(Tab_yield[[#This Row],[Monthly Returns (%)]]-$B$3)/$B$4</f>
        <v>0.19351106034896073</v>
      </c>
    </row>
    <row r="137" spans="1:4">
      <c r="A137" s="44">
        <v>23377</v>
      </c>
      <c r="B137" s="41">
        <v>4.17</v>
      </c>
      <c r="C137" s="43">
        <f>IF(ISBLANK(A138),0,(B138-Tab_yield[[#This Row],[Yield (%)]])/Tab_yield[[#This Row],[Yield (%)]])</f>
        <v>-4.7961630695442627E-3</v>
      </c>
      <c r="D137" s="46">
        <f>(Tab_yield[[#This Row],[Monthly Returns (%)]]-$B$3)/$B$4</f>
        <v>-0.12954084349087172</v>
      </c>
    </row>
    <row r="138" spans="1:4">
      <c r="A138" s="44">
        <v>23408</v>
      </c>
      <c r="B138" s="41">
        <v>4.1500000000000004</v>
      </c>
      <c r="C138" s="42">
        <f>IF(ISBLANK(A139),0,(B139-Tab_yield[[#This Row],[Yield (%)]])/Tab_yield[[#This Row],[Yield (%)]])</f>
        <v>1.6867469879517927E-2</v>
      </c>
      <c r="D138" s="45">
        <f>(Tab_yield[[#This Row],[Monthly Returns (%)]]-$B$3)/$B$4</f>
        <v>0.35373295641024249</v>
      </c>
    </row>
    <row r="139" spans="1:4">
      <c r="A139" s="44">
        <v>23437</v>
      </c>
      <c r="B139" s="41">
        <v>4.22</v>
      </c>
      <c r="C139" s="43">
        <f>IF(ISBLANK(A140),0,(B140-Tab_yield[[#This Row],[Yield (%)]])/Tab_yield[[#This Row],[Yield (%)]])</f>
        <v>2.3696682464456578E-3</v>
      </c>
      <c r="D139" s="46">
        <f>(Tab_yield[[#This Row],[Monthly Returns (%)]]-$B$3)/$B$4</f>
        <v>3.0315009757360348E-2</v>
      </c>
    </row>
    <row r="140" spans="1:4">
      <c r="A140" s="44">
        <v>23468</v>
      </c>
      <c r="B140" s="41">
        <v>4.2300000000000004</v>
      </c>
      <c r="C140" s="42">
        <f>IF(ISBLANK(A141),0,(B141-Tab_yield[[#This Row],[Yield (%)]])/Tab_yield[[#This Row],[Yield (%)]])</f>
        <v>-7.0921985815603416E-3</v>
      </c>
      <c r="D140" s="45">
        <f>(Tab_yield[[#This Row],[Monthly Returns (%)]]-$B$3)/$B$4</f>
        <v>-0.18076096013561693</v>
      </c>
    </row>
    <row r="141" spans="1:4">
      <c r="A141" s="44">
        <v>23498</v>
      </c>
      <c r="B141" s="41">
        <v>4.2</v>
      </c>
      <c r="C141" s="43">
        <f>IF(ISBLANK(A142),0,(B142-Tab_yield[[#This Row],[Yield (%)]])/Tab_yield[[#This Row],[Yield (%)]])</f>
        <v>-7.1428571428572016E-3</v>
      </c>
      <c r="D141" s="46">
        <f>(Tab_yield[[#This Row],[Monthly Returns (%)]]-$B$3)/$B$4</f>
        <v>-0.18189105477269935</v>
      </c>
    </row>
    <row r="142" spans="1:4">
      <c r="A142" s="44">
        <v>23529</v>
      </c>
      <c r="B142" s="41">
        <v>4.17</v>
      </c>
      <c r="C142" s="42">
        <f>IF(ISBLANK(A143),0,(B143-Tab_yield[[#This Row],[Yield (%)]])/Tab_yield[[#This Row],[Yield (%)]])</f>
        <v>4.7961630695444752E-3</v>
      </c>
      <c r="D142" s="45">
        <f>(Tab_yield[[#This Row],[Monthly Returns (%)]]-$B$3)/$B$4</f>
        <v>8.4445421602715745E-2</v>
      </c>
    </row>
    <row r="143" spans="1:4">
      <c r="A143" s="44">
        <v>23559</v>
      </c>
      <c r="B143" s="41">
        <v>4.1900000000000004</v>
      </c>
      <c r="C143" s="43">
        <f>IF(ISBLANK(A144),0,(B144-Tab_yield[[#This Row],[Yield (%)]])/Tab_yield[[#This Row],[Yield (%)]])</f>
        <v>0</v>
      </c>
      <c r="D143" s="46">
        <f>(Tab_yield[[#This Row],[Monthly Returns (%)]]-$B$3)/$B$4</f>
        <v>-2.2547710944080368E-2</v>
      </c>
    </row>
    <row r="144" spans="1:4">
      <c r="A144" s="44">
        <v>23590</v>
      </c>
      <c r="B144" s="41">
        <v>4.1900000000000004</v>
      </c>
      <c r="C144" s="42">
        <f>IF(ISBLANK(A145),0,(B145-Tab_yield[[#This Row],[Yield (%)]])/Tab_yield[[#This Row],[Yield (%)]])</f>
        <v>2.386634844868684E-3</v>
      </c>
      <c r="D144" s="45">
        <f>(Tab_yield[[#This Row],[Monthly Returns (%)]]-$B$3)/$B$4</f>
        <v>3.0693501791017479E-2</v>
      </c>
    </row>
    <row r="145" spans="1:4">
      <c r="A145" s="44">
        <v>23621</v>
      </c>
      <c r="B145" s="41">
        <v>4.2</v>
      </c>
      <c r="C145" s="43">
        <f>IF(ISBLANK(A146),0,(B146-Tab_yield[[#This Row],[Yield (%)]])/Tab_yield[[#This Row],[Yield (%)]])</f>
        <v>-2.38095238095233E-3</v>
      </c>
      <c r="D145" s="46">
        <f>(Tab_yield[[#This Row],[Monthly Returns (%)]]-$B$3)/$B$4</f>
        <v>-7.5662158886951783E-2</v>
      </c>
    </row>
    <row r="146" spans="1:4">
      <c r="A146" s="44">
        <v>23651</v>
      </c>
      <c r="B146" s="41">
        <v>4.1900000000000004</v>
      </c>
      <c r="C146" s="42">
        <f>IF(ISBLANK(A147),0,(B147-Tab_yield[[#This Row],[Yield (%)]])/Tab_yield[[#This Row],[Yield (%)]])</f>
        <v>-9.5465393794749477E-3</v>
      </c>
      <c r="D146" s="45">
        <f>(Tab_yield[[#This Row],[Monthly Returns (%)]]-$B$3)/$B$4</f>
        <v>-0.23551256188447647</v>
      </c>
    </row>
    <row r="147" spans="1:4">
      <c r="A147" s="44">
        <v>23682</v>
      </c>
      <c r="B147" s="41">
        <v>4.1500000000000004</v>
      </c>
      <c r="C147" s="43">
        <f>IF(ISBLANK(A148),0,(B148-Tab_yield[[#This Row],[Yield (%)]])/Tab_yield[[#This Row],[Yield (%)]])</f>
        <v>7.2289156626504474E-3</v>
      </c>
      <c r="D147" s="46">
        <f>(Tab_yield[[#This Row],[Monthly Returns (%)]]-$B$3)/$B$4</f>
        <v>0.13871543220777019</v>
      </c>
    </row>
    <row r="148" spans="1:4">
      <c r="A148" s="44">
        <v>23712</v>
      </c>
      <c r="B148" s="41">
        <v>4.18</v>
      </c>
      <c r="C148" s="42">
        <f>IF(ISBLANK(A149),0,(B149-Tab_yield[[#This Row],[Yield (%)]])/Tab_yield[[#This Row],[Yield (%)]])</f>
        <v>2.3923444976078172E-3</v>
      </c>
      <c r="D148" s="45">
        <f>(Tab_yield[[#This Row],[Monthly Returns (%)]]-$B$3)/$B$4</f>
        <v>3.0820873113354994E-2</v>
      </c>
    </row>
    <row r="149" spans="1:4">
      <c r="A149" s="44">
        <v>23743</v>
      </c>
      <c r="B149" s="41">
        <v>4.1900000000000004</v>
      </c>
      <c r="C149" s="43">
        <f>IF(ISBLANK(A150),0,(B150-Tab_yield[[#This Row],[Yield (%)]])/Tab_yield[[#This Row],[Yield (%)]])</f>
        <v>4.773269689737368E-3</v>
      </c>
      <c r="D149" s="46">
        <f>(Tab_yield[[#This Row],[Monthly Returns (%)]]-$B$3)/$B$4</f>
        <v>8.3934714526115325E-2</v>
      </c>
    </row>
    <row r="150" spans="1:4">
      <c r="A150" s="44">
        <v>23774</v>
      </c>
      <c r="B150" s="41">
        <v>4.21</v>
      </c>
      <c r="C150" s="42">
        <f>IF(ISBLANK(A151),0,(B151-Tab_yield[[#This Row],[Yield (%)]])/Tab_yield[[#This Row],[Yield (%)]])</f>
        <v>0</v>
      </c>
      <c r="D150" s="45">
        <f>(Tab_yield[[#This Row],[Monthly Returns (%)]]-$B$3)/$B$4</f>
        <v>-2.2547710944080368E-2</v>
      </c>
    </row>
    <row r="151" spans="1:4">
      <c r="A151" s="44">
        <v>23802</v>
      </c>
      <c r="B151" s="41">
        <v>4.21</v>
      </c>
      <c r="C151" s="43">
        <f>IF(ISBLANK(A152),0,(B152-Tab_yield[[#This Row],[Yield (%)]])/Tab_yield[[#This Row],[Yield (%)]])</f>
        <v>-2.3752969121139636E-3</v>
      </c>
      <c r="D151" s="46">
        <f>(Tab_yield[[#This Row],[Monthly Returns (%)]]-$B$3)/$B$4</f>
        <v>-7.5535996302764447E-2</v>
      </c>
    </row>
    <row r="152" spans="1:4">
      <c r="A152" s="44">
        <v>23833</v>
      </c>
      <c r="B152" s="41">
        <v>4.2</v>
      </c>
      <c r="C152" s="42">
        <f>IF(ISBLANK(A153),0,(B153-Tab_yield[[#This Row],[Yield (%)]])/Tab_yield[[#This Row],[Yield (%)]])</f>
        <v>2.38095238095233E-3</v>
      </c>
      <c r="D152" s="45">
        <f>(Tab_yield[[#This Row],[Monthly Returns (%)]]-$B$3)/$B$4</f>
        <v>3.0566736998791054E-2</v>
      </c>
    </row>
    <row r="153" spans="1:4">
      <c r="A153" s="44">
        <v>23863</v>
      </c>
      <c r="B153" s="41">
        <v>4.21</v>
      </c>
      <c r="C153" s="43">
        <f>IF(ISBLANK(A154),0,(B154-Tab_yield[[#This Row],[Yield (%)]])/Tab_yield[[#This Row],[Yield (%)]])</f>
        <v>0</v>
      </c>
      <c r="D153" s="46">
        <f>(Tab_yield[[#This Row],[Monthly Returns (%)]]-$B$3)/$B$4</f>
        <v>-2.2547710944080368E-2</v>
      </c>
    </row>
    <row r="154" spans="1:4">
      <c r="A154" s="44">
        <v>23894</v>
      </c>
      <c r="B154" s="41">
        <v>4.21</v>
      </c>
      <c r="C154" s="42">
        <f>IF(ISBLANK(A155),0,(B155-Tab_yield[[#This Row],[Yield (%)]])/Tab_yield[[#This Row],[Yield (%)]])</f>
        <v>-2.3752969121139636E-3</v>
      </c>
      <c r="D154" s="45">
        <f>(Tab_yield[[#This Row],[Monthly Returns (%)]]-$B$3)/$B$4</f>
        <v>-7.5535996302764447E-2</v>
      </c>
    </row>
    <row r="155" spans="1:4">
      <c r="A155" s="44">
        <v>23924</v>
      </c>
      <c r="B155" s="41">
        <v>4.2</v>
      </c>
      <c r="C155" s="43">
        <f>IF(ISBLANK(A156),0,(B156-Tab_yield[[#This Row],[Yield (%)]])/Tab_yield[[#This Row],[Yield (%)]])</f>
        <v>1.1904761904761862E-2</v>
      </c>
      <c r="D155" s="46">
        <f>(Tab_yield[[#This Row],[Monthly Returns (%)]]-$B$3)/$B$4</f>
        <v>0.24302452877028147</v>
      </c>
    </row>
    <row r="156" spans="1:4">
      <c r="A156" s="44">
        <v>23955</v>
      </c>
      <c r="B156" s="41">
        <v>4.25</v>
      </c>
      <c r="C156" s="42">
        <f>IF(ISBLANK(A157),0,(B157-Tab_yield[[#This Row],[Yield (%)]])/Tab_yield[[#This Row],[Yield (%)]])</f>
        <v>9.4117647058823608E-3</v>
      </c>
      <c r="D156" s="45">
        <f>(Tab_yield[[#This Row],[Monthly Returns (%)]]-$B$3)/$B$4</f>
        <v>0.18741057739480427</v>
      </c>
    </row>
    <row r="157" spans="1:4">
      <c r="A157" s="44">
        <v>23986</v>
      </c>
      <c r="B157" s="41">
        <v>4.29</v>
      </c>
      <c r="C157" s="43">
        <f>IF(ISBLANK(A158),0,(B158-Tab_yield[[#This Row],[Yield (%)]])/Tab_yield[[#This Row],[Yield (%)]])</f>
        <v>1.3986013986013894E-2</v>
      </c>
      <c r="D157" s="46">
        <f>(Tab_yield[[#This Row],[Monthly Returns (%)]]-$B$3)/$B$4</f>
        <v>0.28945324200705708</v>
      </c>
    </row>
    <row r="158" spans="1:4">
      <c r="A158" s="44">
        <v>24016</v>
      </c>
      <c r="B158" s="41">
        <v>4.3499999999999996</v>
      </c>
      <c r="C158" s="42">
        <f>IF(ISBLANK(A159),0,(B159-Tab_yield[[#This Row],[Yield (%)]])/Tab_yield[[#This Row],[Yield (%)]])</f>
        <v>2.2988505747126561E-2</v>
      </c>
      <c r="D158" s="45">
        <f>(Tab_yield[[#This Row],[Monthly Returns (%)]]-$B$3)/$B$4</f>
        <v>0.49028144160779541</v>
      </c>
    </row>
    <row r="159" spans="1:4">
      <c r="A159" s="44">
        <v>24047</v>
      </c>
      <c r="B159" s="41">
        <v>4.45</v>
      </c>
      <c r="C159" s="43">
        <f>IF(ISBLANK(A160),0,(B160-Tab_yield[[#This Row],[Yield (%)]])/Tab_yield[[#This Row],[Yield (%)]])</f>
        <v>3.8202247191011215E-2</v>
      </c>
      <c r="D159" s="46">
        <f>(Tab_yield[[#This Row],[Monthly Returns (%)]]-$B$3)/$B$4</f>
        <v>0.82967062234155975</v>
      </c>
    </row>
    <row r="160" spans="1:4">
      <c r="A160" s="44">
        <v>24077</v>
      </c>
      <c r="B160" s="41">
        <v>4.62</v>
      </c>
      <c r="C160" s="42">
        <f>IF(ISBLANK(A161),0,(B161-Tab_yield[[#This Row],[Yield (%)]])/Tab_yield[[#This Row],[Yield (%)]])</f>
        <v>-2.1645021645021181E-3</v>
      </c>
      <c r="D160" s="45">
        <f>(Tab_yield[[#This Row],[Monthly Returns (%)]]-$B$3)/$B$4</f>
        <v>-7.0833572710327114E-2</v>
      </c>
    </row>
    <row r="161" spans="1:4">
      <c r="A161" s="44">
        <v>24108</v>
      </c>
      <c r="B161" s="41">
        <v>4.6100000000000003</v>
      </c>
      <c r="C161" s="43">
        <f>IF(ISBLANK(A162),0,(B162-Tab_yield[[#This Row],[Yield (%)]])/Tab_yield[[#This Row],[Yield (%)]])</f>
        <v>4.7722342733188663E-2</v>
      </c>
      <c r="D161" s="46">
        <f>(Tab_yield[[#This Row],[Monthly Returns (%)]]-$B$3)/$B$4</f>
        <v>1.0420455623577458</v>
      </c>
    </row>
    <row r="162" spans="1:4">
      <c r="A162" s="44">
        <v>24139</v>
      </c>
      <c r="B162" s="41">
        <v>4.83</v>
      </c>
      <c r="C162" s="42">
        <f>IF(ISBLANK(A163),0,(B163-Tab_yield[[#This Row],[Yield (%)]])/Tab_yield[[#This Row],[Yield (%)]])</f>
        <v>8.2815734989648108E-3</v>
      </c>
      <c r="D162" s="45">
        <f>(Tab_yield[[#This Row],[Monthly Returns (%)]]-$B$3)/$B$4</f>
        <v>0.16219819494417217</v>
      </c>
    </row>
    <row r="163" spans="1:4">
      <c r="A163" s="44">
        <v>24167</v>
      </c>
      <c r="B163" s="41">
        <v>4.87</v>
      </c>
      <c r="C163" s="43">
        <f>IF(ISBLANK(A164),0,(B164-Tab_yield[[#This Row],[Yield (%)]])/Tab_yield[[#This Row],[Yield (%)]])</f>
        <v>-2.4640657084188933E-2</v>
      </c>
      <c r="D163" s="46">
        <f>(Tab_yield[[#This Row],[Monthly Returns (%)]]-$B$3)/$B$4</f>
        <v>-0.57223316809413771</v>
      </c>
    </row>
    <row r="164" spans="1:4">
      <c r="A164" s="44">
        <v>24198</v>
      </c>
      <c r="B164" s="41">
        <v>4.75</v>
      </c>
      <c r="C164" s="42">
        <f>IF(ISBLANK(A165),0,(B165-Tab_yield[[#This Row],[Yield (%)]])/Tab_yield[[#This Row],[Yield (%)]])</f>
        <v>6.3157894736842633E-3</v>
      </c>
      <c r="D164" s="45">
        <f>(Tab_yield[[#This Row],[Monthly Returns (%)]]-$B$3)/$B$4</f>
        <v>0.11834535096754066</v>
      </c>
    </row>
    <row r="165" spans="1:4">
      <c r="A165" s="44">
        <v>24228</v>
      </c>
      <c r="B165" s="41">
        <v>4.78</v>
      </c>
      <c r="C165" s="43">
        <f>IF(ISBLANK(A166),0,(B166-Tab_yield[[#This Row],[Yield (%)]])/Tab_yield[[#This Row],[Yield (%)]])</f>
        <v>6.2761506276149291E-3</v>
      </c>
      <c r="D165" s="46">
        <f>(Tab_yield[[#This Row],[Monthly Returns (%)]]-$B$3)/$B$4</f>
        <v>0.11746108488859328</v>
      </c>
    </row>
    <row r="166" spans="1:4">
      <c r="A166" s="44">
        <v>24259</v>
      </c>
      <c r="B166" s="41">
        <v>4.8099999999999996</v>
      </c>
      <c r="C166" s="42">
        <f>IF(ISBLANK(A167),0,(B167-Tab_yield[[#This Row],[Yield (%)]])/Tab_yield[[#This Row],[Yield (%)]])</f>
        <v>4.3659043659043655E-2</v>
      </c>
      <c r="D166" s="45">
        <f>(Tab_yield[[#This Row],[Monthly Returns (%)]]-$B$3)/$B$4</f>
        <v>0.95140120975474685</v>
      </c>
    </row>
    <row r="167" spans="1:4">
      <c r="A167" s="44">
        <v>24289</v>
      </c>
      <c r="B167" s="41">
        <v>5.0199999999999996</v>
      </c>
      <c r="C167" s="43">
        <f>IF(ISBLANK(A168),0,(B168-Tab_yield[[#This Row],[Yield (%)]])/Tab_yield[[#This Row],[Yield (%)]])</f>
        <v>3.9840637450199244E-2</v>
      </c>
      <c r="D167" s="46">
        <f>(Tab_yield[[#This Row],[Monthly Returns (%)]]-$B$3)/$B$4</f>
        <v>0.8662199438768956</v>
      </c>
    </row>
    <row r="168" spans="1:4">
      <c r="A168" s="44">
        <v>24320</v>
      </c>
      <c r="B168" s="41">
        <v>5.22</v>
      </c>
      <c r="C168" s="42">
        <f>IF(ISBLANK(A169),0,(B169-Tab_yield[[#This Row],[Yield (%)]])/Tab_yield[[#This Row],[Yield (%)]])</f>
        <v>-7.662835249042153E-3</v>
      </c>
      <c r="D168" s="45">
        <f>(Tab_yield[[#This Row],[Monthly Returns (%)]]-$B$3)/$B$4</f>
        <v>-0.19349076179470487</v>
      </c>
    </row>
    <row r="169" spans="1:4">
      <c r="A169" s="44">
        <v>24351</v>
      </c>
      <c r="B169" s="41">
        <v>5.18</v>
      </c>
      <c r="C169" s="43">
        <f>IF(ISBLANK(A170),0,(B170-Tab_yield[[#This Row],[Yield (%)]])/Tab_yield[[#This Row],[Yield (%)]])</f>
        <v>-3.2818532818532808E-2</v>
      </c>
      <c r="D169" s="46">
        <f>(Tab_yield[[#This Row],[Monthly Returns (%)]]-$B$3)/$B$4</f>
        <v>-0.75466577718367489</v>
      </c>
    </row>
    <row r="170" spans="1:4">
      <c r="A170" s="44">
        <v>24381</v>
      </c>
      <c r="B170" s="41">
        <v>5.01</v>
      </c>
      <c r="C170" s="42">
        <f>IF(ISBLANK(A171),0,(B171-Tab_yield[[#This Row],[Yield (%)]])/Tab_yield[[#This Row],[Yield (%)]])</f>
        <v>2.9940119760479115E-2</v>
      </c>
      <c r="D170" s="45">
        <f>(Tab_yield[[#This Row],[Monthly Returns (%)]]-$B$3)/$B$4</f>
        <v>0.64535852067288157</v>
      </c>
    </row>
    <row r="171" spans="1:4">
      <c r="A171" s="44">
        <v>24412</v>
      </c>
      <c r="B171" s="41">
        <v>5.16</v>
      </c>
      <c r="C171" s="43">
        <f>IF(ISBLANK(A172),0,(B172-Tab_yield[[#This Row],[Yield (%)]])/Tab_yield[[#This Row],[Yield (%)]])</f>
        <v>-6.2015503875969047E-2</v>
      </c>
      <c r="D171" s="46">
        <f>(Tab_yield[[#This Row],[Monthly Returns (%)]]-$B$3)/$B$4</f>
        <v>-1.4059937968979714</v>
      </c>
    </row>
    <row r="172" spans="1:4">
      <c r="A172" s="44">
        <v>24442</v>
      </c>
      <c r="B172" s="41">
        <v>4.84</v>
      </c>
      <c r="C172" s="42">
        <f>IF(ISBLANK(A173),0,(B173-Tab_yield[[#This Row],[Yield (%)]])/Tab_yield[[#This Row],[Yield (%)]])</f>
        <v>-5.371900826446277E-2</v>
      </c>
      <c r="D172" s="45">
        <f>(Tab_yield[[#This Row],[Monthly Returns (%)]]-$B$3)/$B$4</f>
        <v>-1.2209150075064108</v>
      </c>
    </row>
    <row r="173" spans="1:4">
      <c r="A173" s="44">
        <v>24473</v>
      </c>
      <c r="B173" s="41">
        <v>4.58</v>
      </c>
      <c r="C173" s="43">
        <f>IF(ISBLANK(A174),0,(B174-Tab_yield[[#This Row],[Yield (%)]])/Tab_yield[[#This Row],[Yield (%)]])</f>
        <v>1.0917030567685551E-2</v>
      </c>
      <c r="D173" s="46">
        <f>(Tab_yield[[#This Row],[Monthly Returns (%)]]-$B$3)/$B$4</f>
        <v>0.22099015080271434</v>
      </c>
    </row>
    <row r="174" spans="1:4">
      <c r="A174" s="44">
        <v>24504</v>
      </c>
      <c r="B174" s="41">
        <v>4.63</v>
      </c>
      <c r="C174" s="42">
        <f>IF(ISBLANK(A175),0,(B175-Tab_yield[[#This Row],[Yield (%)]])/Tab_yield[[#This Row],[Yield (%)]])</f>
        <v>-1.9438444924406016E-2</v>
      </c>
      <c r="D174" s="45">
        <f>(Tab_yield[[#This Row],[Monthly Returns (%)]]-$B$3)/$B$4</f>
        <v>-0.45618186477573897</v>
      </c>
    </row>
    <row r="175" spans="1:4">
      <c r="A175" s="44">
        <v>24532</v>
      </c>
      <c r="B175" s="41">
        <v>4.54</v>
      </c>
      <c r="C175" s="43">
        <f>IF(ISBLANK(A176),0,(B176-Tab_yield[[#This Row],[Yield (%)]])/Tab_yield[[#This Row],[Yield (%)]])</f>
        <v>1.1013215859030798E-2</v>
      </c>
      <c r="D175" s="46">
        <f>(Tab_yield[[#This Row],[Monthly Returns (%)]]-$B$3)/$B$4</f>
        <v>0.22313585883572573</v>
      </c>
    </row>
    <row r="176" spans="1:4">
      <c r="A176" s="44">
        <v>24563</v>
      </c>
      <c r="B176" s="41">
        <v>4.59</v>
      </c>
      <c r="C176" s="42">
        <f>IF(ISBLANK(A177),0,(B177-Tab_yield[[#This Row],[Yield (%)]])/Tab_yield[[#This Row],[Yield (%)]])</f>
        <v>5.6644880174291895E-2</v>
      </c>
      <c r="D176" s="45">
        <f>(Tab_yield[[#This Row],[Monthly Returns (%)]]-$B$3)/$B$4</f>
        <v>1.2410901355399455</v>
      </c>
    </row>
    <row r="177" spans="1:4">
      <c r="A177" s="44">
        <v>24593</v>
      </c>
      <c r="B177" s="41">
        <v>4.8499999999999996</v>
      </c>
      <c r="C177" s="43">
        <f>IF(ISBLANK(A178),0,(B178-Tab_yield[[#This Row],[Yield (%)]])/Tab_yield[[#This Row],[Yield (%)]])</f>
        <v>3.5051546391752564E-2</v>
      </c>
      <c r="D177" s="46">
        <f>(Tab_yield[[#This Row],[Monthly Returns (%)]]-$B$3)/$B$4</f>
        <v>0.75938457423552763</v>
      </c>
    </row>
    <row r="178" spans="1:4">
      <c r="A178" s="44">
        <v>24624</v>
      </c>
      <c r="B178" s="41">
        <v>5.0199999999999996</v>
      </c>
      <c r="C178" s="42">
        <f>IF(ISBLANK(A179),0,(B179-Tab_yield[[#This Row],[Yield (%)]])/Tab_yield[[#This Row],[Yield (%)]])</f>
        <v>2.7888446215139556E-2</v>
      </c>
      <c r="D178" s="45">
        <f>(Tab_yield[[#This Row],[Monthly Returns (%)]]-$B$3)/$B$4</f>
        <v>0.59958964743060472</v>
      </c>
    </row>
    <row r="179" spans="1:4">
      <c r="A179" s="44">
        <v>24654</v>
      </c>
      <c r="B179" s="41">
        <v>5.16</v>
      </c>
      <c r="C179" s="43">
        <f>IF(ISBLANK(A180),0,(B180-Tab_yield[[#This Row],[Yield (%)]])/Tab_yield[[#This Row],[Yield (%)]])</f>
        <v>2.3255813953488393E-2</v>
      </c>
      <c r="D179" s="46">
        <f>(Tab_yield[[#This Row],[Monthly Returns (%)]]-$B$3)/$B$4</f>
        <v>0.49624457128862881</v>
      </c>
    </row>
    <row r="180" spans="1:4">
      <c r="A180" s="44">
        <v>24685</v>
      </c>
      <c r="B180" s="41">
        <v>5.28</v>
      </c>
      <c r="C180" s="42">
        <f>IF(ISBLANK(A181),0,(B181-Tab_yield[[#This Row],[Yield (%)]])/Tab_yield[[#This Row],[Yield (%)]])</f>
        <v>3.7878787878787069E-3</v>
      </c>
      <c r="D180" s="45">
        <f>(Tab_yield[[#This Row],[Monthly Returns (%)]]-$B$3)/$B$4</f>
        <v>6.1952547146851437E-2</v>
      </c>
    </row>
    <row r="181" spans="1:4">
      <c r="A181" s="44">
        <v>24716</v>
      </c>
      <c r="B181" s="41">
        <v>5.3</v>
      </c>
      <c r="C181" s="43">
        <f>IF(ISBLANK(A182),0,(B182-Tab_yield[[#This Row],[Yield (%)]])/Tab_yield[[#This Row],[Yield (%)]])</f>
        <v>3.3962264150943514E-2</v>
      </c>
      <c r="D181" s="46">
        <f>(Tab_yield[[#This Row],[Monthly Returns (%)]]-$B$3)/$B$4</f>
        <v>0.73508479178821751</v>
      </c>
    </row>
    <row r="182" spans="1:4">
      <c r="A182" s="44">
        <v>24746</v>
      </c>
      <c r="B182" s="41">
        <v>5.48</v>
      </c>
      <c r="C182" s="42">
        <f>IF(ISBLANK(A183),0,(B183-Tab_yield[[#This Row],[Yield (%)]])/Tab_yield[[#This Row],[Yield (%)]])</f>
        <v>4.9270072992700649E-2</v>
      </c>
      <c r="D182" s="45">
        <f>(Tab_yield[[#This Row],[Monthly Returns (%)]]-$B$3)/$B$4</f>
        <v>1.076572434443098</v>
      </c>
    </row>
    <row r="183" spans="1:4">
      <c r="A183" s="44">
        <v>24777</v>
      </c>
      <c r="B183" s="41">
        <v>5.75</v>
      </c>
      <c r="C183" s="43">
        <f>IF(ISBLANK(A184),0,(B184-Tab_yield[[#This Row],[Yield (%)]])/Tab_yield[[#This Row],[Yield (%)]])</f>
        <v>-8.6956521739130124E-3</v>
      </c>
      <c r="D183" s="46">
        <f>(Tab_yield[[#This Row],[Monthly Returns (%)]]-$B$3)/$B$4</f>
        <v>-0.21653091212674469</v>
      </c>
    </row>
    <row r="184" spans="1:4">
      <c r="A184" s="44">
        <v>24807</v>
      </c>
      <c r="B184" s="41">
        <v>5.7</v>
      </c>
      <c r="C184" s="42">
        <f>IF(ISBLANK(A185),0,(B185-Tab_yield[[#This Row],[Yield (%)]])/Tab_yield[[#This Row],[Yield (%)]])</f>
        <v>-2.9824561403508757E-2</v>
      </c>
      <c r="D184" s="45">
        <f>(Tab_yield[[#This Row],[Monthly Returns (%)]]-$B$3)/$B$4</f>
        <v>-0.68787605886006253</v>
      </c>
    </row>
    <row r="185" spans="1:4">
      <c r="A185" s="44">
        <v>24838</v>
      </c>
      <c r="B185" s="41">
        <v>5.53</v>
      </c>
      <c r="C185" s="43">
        <f>IF(ISBLANK(A186),0,(B186-Tab_yield[[#This Row],[Yield (%)]])/Tab_yield[[#This Row],[Yield (%)]])</f>
        <v>5.4249547920432835E-3</v>
      </c>
      <c r="D185" s="46">
        <f>(Tab_yield[[#This Row],[Monthly Returns (%)]]-$B$3)/$B$4</f>
        <v>9.8472550191576039E-2</v>
      </c>
    </row>
    <row r="186" spans="1:4">
      <c r="A186" s="44">
        <v>24869</v>
      </c>
      <c r="B186" s="41">
        <v>5.56</v>
      </c>
      <c r="C186" s="42">
        <f>IF(ISBLANK(A187),0,(B187-Tab_yield[[#This Row],[Yield (%)]])/Tab_yield[[#This Row],[Yield (%)]])</f>
        <v>3.2374100719424571E-2</v>
      </c>
      <c r="D186" s="45">
        <f>(Tab_yield[[#This Row],[Monthly Returns (%)]]-$B$3)/$B$4</f>
        <v>0.69965593374677915</v>
      </c>
    </row>
    <row r="187" spans="1:4">
      <c r="A187" s="44">
        <v>24898</v>
      </c>
      <c r="B187" s="41">
        <v>5.74</v>
      </c>
      <c r="C187" s="43">
        <f>IF(ISBLANK(A188),0,(B188-Tab_yield[[#This Row],[Yield (%)]])/Tab_yield[[#This Row],[Yield (%)]])</f>
        <v>-1.7421602787456539E-2</v>
      </c>
      <c r="D187" s="46">
        <f>(Tab_yield[[#This Row],[Monthly Returns (%)]]-$B$3)/$B$4</f>
        <v>-0.4111900129651011</v>
      </c>
    </row>
    <row r="188" spans="1:4">
      <c r="A188" s="44">
        <v>24929</v>
      </c>
      <c r="B188" s="41">
        <v>5.64</v>
      </c>
      <c r="C188" s="42">
        <f>IF(ISBLANK(A189),0,(B189-Tab_yield[[#This Row],[Yield (%)]])/Tab_yield[[#This Row],[Yield (%)]])</f>
        <v>4.0780141843971711E-2</v>
      </c>
      <c r="D188" s="45">
        <f>(Tab_yield[[#This Row],[Monthly Returns (%)]]-$B$3)/$B$4</f>
        <v>0.88717847190724919</v>
      </c>
    </row>
    <row r="189" spans="1:4">
      <c r="A189" s="44">
        <v>24959</v>
      </c>
      <c r="B189" s="41">
        <v>5.87</v>
      </c>
      <c r="C189" s="43">
        <f>IF(ISBLANK(A190),0,(B190-Tab_yield[[#This Row],[Yield (%)]])/Tab_yield[[#This Row],[Yield (%)]])</f>
        <v>-2.5553662691652532E-2</v>
      </c>
      <c r="D189" s="46">
        <f>(Tab_yield[[#This Row],[Monthly Returns (%)]]-$B$3)/$B$4</f>
        <v>-0.59260055939399159</v>
      </c>
    </row>
    <row r="190" spans="1:4">
      <c r="A190" s="44">
        <v>24990</v>
      </c>
      <c r="B190" s="41">
        <v>5.72</v>
      </c>
      <c r="C190" s="42">
        <f>IF(ISBLANK(A191),0,(B191-Tab_yield[[#This Row],[Yield (%)]])/Tab_yield[[#This Row],[Yield (%)]])</f>
        <v>-3.8461538461538422E-2</v>
      </c>
      <c r="D190" s="45">
        <f>(Tab_yield[[#This Row],[Monthly Returns (%)]]-$B$3)/$B$4</f>
        <v>-0.88055033155971318</v>
      </c>
    </row>
    <row r="191" spans="1:4">
      <c r="A191" s="44">
        <v>25020</v>
      </c>
      <c r="B191" s="41">
        <v>5.5</v>
      </c>
      <c r="C191" s="43">
        <f>IF(ISBLANK(A192),0,(B192-Tab_yield[[#This Row],[Yield (%)]])/Tab_yield[[#This Row],[Yield (%)]])</f>
        <v>-1.4545454545454558E-2</v>
      </c>
      <c r="D191" s="46">
        <f>(Tab_yield[[#This Row],[Monthly Returns (%)]]-$B$3)/$B$4</f>
        <v>-0.34702870201326574</v>
      </c>
    </row>
    <row r="192" spans="1:4">
      <c r="A192" s="44">
        <v>25051</v>
      </c>
      <c r="B192" s="41">
        <v>5.42</v>
      </c>
      <c r="C192" s="42">
        <f>IF(ISBLANK(A193),0,(B193-Tab_yield[[#This Row],[Yield (%)]])/Tab_yield[[#This Row],[Yield (%)]])</f>
        <v>7.3800738007380141E-3</v>
      </c>
      <c r="D192" s="45">
        <f>(Tab_yield[[#This Row],[Monthly Returns (%)]]-$B$3)/$B$4</f>
        <v>0.14208747825153953</v>
      </c>
    </row>
    <row r="193" spans="1:4">
      <c r="A193" s="44">
        <v>25082</v>
      </c>
      <c r="B193" s="41">
        <v>5.46</v>
      </c>
      <c r="C193" s="43">
        <f>IF(ISBLANK(A194),0,(B194-Tab_yield[[#This Row],[Yield (%)]])/Tab_yield[[#This Row],[Yield (%)]])</f>
        <v>2.1978021978021997E-2</v>
      </c>
      <c r="D193" s="46">
        <f>(Tab_yield[[#This Row],[Monthly Returns (%)]]-$B$3)/$B$4</f>
        <v>0.46773950083628218</v>
      </c>
    </row>
    <row r="194" spans="1:4">
      <c r="A194" s="44">
        <v>25112</v>
      </c>
      <c r="B194" s="41">
        <v>5.58</v>
      </c>
      <c r="C194" s="42">
        <f>IF(ISBLANK(A195),0,(B195-Tab_yield[[#This Row],[Yield (%)]])/Tab_yield[[#This Row],[Yield (%)]])</f>
        <v>2.1505376344086041E-2</v>
      </c>
      <c r="D194" s="45">
        <f>(Tab_yield[[#This Row],[Monthly Returns (%)]]-$B$3)/$B$4</f>
        <v>0.45719568983025288</v>
      </c>
    </row>
    <row r="195" spans="1:4">
      <c r="A195" s="44">
        <v>25143</v>
      </c>
      <c r="B195" s="41">
        <v>5.7</v>
      </c>
      <c r="C195" s="43">
        <f>IF(ISBLANK(A196),0,(B196-Tab_yield[[#This Row],[Yield (%)]])/Tab_yield[[#This Row],[Yield (%)]])</f>
        <v>5.7894736842105277E-2</v>
      </c>
      <c r="D195" s="46">
        <f>(Tab_yield[[#This Row],[Monthly Returns (%)]]-$B$3)/$B$4</f>
        <v>1.2689720232457684</v>
      </c>
    </row>
    <row r="196" spans="1:4">
      <c r="A196" s="44">
        <v>25173</v>
      </c>
      <c r="B196" s="41">
        <v>6.03</v>
      </c>
      <c r="C196" s="42">
        <f>IF(ISBLANK(A197),0,(B197-Tab_yield[[#This Row],[Yield (%)]])/Tab_yield[[#This Row],[Yield (%)]])</f>
        <v>1.6583747927031154E-3</v>
      </c>
      <c r="D196" s="45">
        <f>(Tab_yield[[#This Row],[Monthly Returns (%)]]-$B$3)/$B$4</f>
        <v>1.4447426926576343E-2</v>
      </c>
    </row>
    <row r="197" spans="1:4">
      <c r="A197" s="44">
        <v>25204</v>
      </c>
      <c r="B197" s="41">
        <v>6.04</v>
      </c>
      <c r="C197" s="43">
        <f>IF(ISBLANK(A198),0,(B198-Tab_yield[[#This Row],[Yield (%)]])/Tab_yield[[#This Row],[Yield (%)]])</f>
        <v>2.4834437086092773E-2</v>
      </c>
      <c r="D197" s="46">
        <f>(Tab_yield[[#This Row],[Monthly Returns (%)]]-$B$3)/$B$4</f>
        <v>0.53146060369184334</v>
      </c>
    </row>
    <row r="198" spans="1:4">
      <c r="A198" s="44">
        <v>25235</v>
      </c>
      <c r="B198" s="41">
        <v>6.19</v>
      </c>
      <c r="C198" s="42">
        <f>IF(ISBLANK(A199),0,(B199-Tab_yield[[#This Row],[Yield (%)]])/Tab_yield[[#This Row],[Yield (%)]])</f>
        <v>1.7770597738287468E-2</v>
      </c>
      <c r="D198" s="45">
        <f>(Tab_yield[[#This Row],[Monthly Returns (%)]]-$B$3)/$B$4</f>
        <v>0.37387999421919904</v>
      </c>
    </row>
    <row r="199" spans="1:4">
      <c r="A199" s="44">
        <v>25263</v>
      </c>
      <c r="B199" s="41">
        <v>6.3</v>
      </c>
      <c r="C199" s="43">
        <f>IF(ISBLANK(A200),0,(B200-Tab_yield[[#This Row],[Yield (%)]])/Tab_yield[[#This Row],[Yield (%)]])</f>
        <v>-2.0634920634920617E-2</v>
      </c>
      <c r="D199" s="46">
        <f>(Tab_yield[[#This Row],[Monthly Returns (%)]]-$B$3)/$B$4</f>
        <v>-0.48287292644897545</v>
      </c>
    </row>
    <row r="200" spans="1:4">
      <c r="A200" s="44">
        <v>25294</v>
      </c>
      <c r="B200" s="41">
        <v>6.17</v>
      </c>
      <c r="C200" s="42">
        <f>IF(ISBLANK(A201),0,(B201-Tab_yield[[#This Row],[Yield (%)]])/Tab_yield[[#This Row],[Yield (%)]])</f>
        <v>2.431118314424641E-2</v>
      </c>
      <c r="D200" s="45">
        <f>(Tab_yield[[#This Row],[Monthly Returns (%)]]-$B$3)/$B$4</f>
        <v>0.51978781910470073</v>
      </c>
    </row>
    <row r="201" spans="1:4">
      <c r="A201" s="44">
        <v>25324</v>
      </c>
      <c r="B201" s="41">
        <v>6.32</v>
      </c>
      <c r="C201" s="43">
        <f>IF(ISBLANK(A202),0,(B202-Tab_yield[[#This Row],[Yield (%)]])/Tab_yield[[#This Row],[Yield (%)]])</f>
        <v>3.9556962025316451E-2</v>
      </c>
      <c r="D201" s="46">
        <f>(Tab_yield[[#This Row],[Monthly Returns (%)]]-$B$3)/$B$4</f>
        <v>0.85989169317009961</v>
      </c>
    </row>
    <row r="202" spans="1:4">
      <c r="A202" s="44">
        <v>25355</v>
      </c>
      <c r="B202" s="41">
        <v>6.57</v>
      </c>
      <c r="C202" s="42">
        <f>IF(ISBLANK(A203),0,(B203-Tab_yield[[#This Row],[Yield (%)]])/Tab_yield[[#This Row],[Yield (%)]])</f>
        <v>2.2831050228310421E-2</v>
      </c>
      <c r="D202" s="45">
        <f>(Tab_yield[[#This Row],[Monthly Returns (%)]]-$B$3)/$B$4</f>
        <v>0.48676891316565474</v>
      </c>
    </row>
    <row r="203" spans="1:4">
      <c r="A203" s="44">
        <v>25385</v>
      </c>
      <c r="B203" s="41">
        <v>6.72</v>
      </c>
      <c r="C203" s="43">
        <f>IF(ISBLANK(A204),0,(B204-Tab_yield[[#This Row],[Yield (%)]])/Tab_yield[[#This Row],[Yield (%)]])</f>
        <v>-4.4642857142856195E-3</v>
      </c>
      <c r="D203" s="46">
        <f>(Tab_yield[[#This Row],[Monthly Returns (%)]]-$B$3)/$B$4</f>
        <v>-0.12213730083696429</v>
      </c>
    </row>
    <row r="204" spans="1:4">
      <c r="A204" s="44">
        <v>25416</v>
      </c>
      <c r="B204" s="41">
        <v>6.69</v>
      </c>
      <c r="C204" s="42">
        <f>IF(ISBLANK(A205),0,(B205-Tab_yield[[#This Row],[Yield (%)]])/Tab_yield[[#This Row],[Yield (%)]])</f>
        <v>7.025411061285497E-2</v>
      </c>
      <c r="D204" s="45">
        <f>(Tab_yield[[#This Row],[Monthly Returns (%)]]-$B$3)/$B$4</f>
        <v>1.5446857754420238</v>
      </c>
    </row>
    <row r="205" spans="1:4">
      <c r="A205" s="44">
        <v>25447</v>
      </c>
      <c r="B205" s="41">
        <v>7.16</v>
      </c>
      <c r="C205" s="43">
        <f>IF(ISBLANK(A206),0,(B206-Tab_yield[[#This Row],[Yield (%)]])/Tab_yield[[#This Row],[Yield (%)]])</f>
        <v>-8.3798882681564938E-3</v>
      </c>
      <c r="D205" s="46">
        <f>(Tab_yield[[#This Row],[Monthly Returns (%)]]-$B$3)/$B$4</f>
        <v>-0.20948682940223673</v>
      </c>
    </row>
    <row r="206" spans="1:4">
      <c r="A206" s="44">
        <v>25477</v>
      </c>
      <c r="B206" s="41">
        <v>7.1</v>
      </c>
      <c r="C206" s="42">
        <f>IF(ISBLANK(A207),0,(B207-Tab_yield[[#This Row],[Yield (%)]])/Tab_yield[[#This Row],[Yield (%)]])</f>
        <v>5.633802816901414E-3</v>
      </c>
      <c r="D206" s="45">
        <f>(Tab_yield[[#This Row],[Monthly Returns (%)]]-$B$3)/$B$4</f>
        <v>0.10313154616018159</v>
      </c>
    </row>
    <row r="207" spans="1:4">
      <c r="A207" s="44">
        <v>25508</v>
      </c>
      <c r="B207" s="41">
        <v>7.14</v>
      </c>
      <c r="C207" s="43">
        <f>IF(ISBLANK(A208),0,(B208-Tab_yield[[#This Row],[Yield (%)]])/Tab_yield[[#This Row],[Yield (%)]])</f>
        <v>7.1428571428571522E-2</v>
      </c>
      <c r="D207" s="46">
        <f>(Tab_yield[[#This Row],[Monthly Returns (%)]]-$B$3)/$B$4</f>
        <v>1.5708857273420984</v>
      </c>
    </row>
    <row r="208" spans="1:4">
      <c r="A208" s="44">
        <v>25538</v>
      </c>
      <c r="B208" s="41">
        <v>7.65</v>
      </c>
      <c r="C208" s="42">
        <f>IF(ISBLANK(A209),0,(B209-Tab_yield[[#This Row],[Yield (%)]])/Tab_yield[[#This Row],[Yield (%)]])</f>
        <v>1.8300653594771198E-2</v>
      </c>
      <c r="D208" s="45">
        <f>(Tab_yield[[#This Row],[Monthly Returns (%)]]-$B$3)/$B$4</f>
        <v>0.38570451638152736</v>
      </c>
    </row>
    <row r="209" spans="1:4">
      <c r="A209" s="44">
        <v>25569</v>
      </c>
      <c r="B209" s="41">
        <v>7.79</v>
      </c>
      <c r="C209" s="43">
        <f>IF(ISBLANK(A210),0,(B210-Tab_yield[[#This Row],[Yield (%)]])/Tab_yield[[#This Row],[Yield (%)]])</f>
        <v>-7.0603337612323472E-2</v>
      </c>
      <c r="D209" s="46">
        <f>(Tab_yield[[#This Row],[Monthly Returns (%)]]-$B$3)/$B$4</f>
        <v>-1.597571777029261</v>
      </c>
    </row>
    <row r="210" spans="1:4">
      <c r="A210" s="44">
        <v>25600</v>
      </c>
      <c r="B210" s="41">
        <v>7.24</v>
      </c>
      <c r="C210" s="42">
        <f>IF(ISBLANK(A211),0,(B211-Tab_yield[[#This Row],[Yield (%)]])/Tab_yield[[#This Row],[Yield (%)]])</f>
        <v>-2.3480662983425403E-2</v>
      </c>
      <c r="D210" s="45">
        <f>(Tab_yield[[#This Row],[Monthly Returns (%)]]-$B$3)/$B$4</f>
        <v>-0.54635594065693927</v>
      </c>
    </row>
    <row r="211" spans="1:4">
      <c r="A211" s="44">
        <v>25628</v>
      </c>
      <c r="B211" s="41">
        <v>7.07</v>
      </c>
      <c r="C211" s="43">
        <f>IF(ISBLANK(A212),0,(B212-Tab_yield[[#This Row],[Yield (%)]])/Tab_yield[[#This Row],[Yield (%)]])</f>
        <v>4.5261669024045173E-2</v>
      </c>
      <c r="D211" s="46">
        <f>(Tab_yield[[#This Row],[Monthly Returns (%)]]-$B$3)/$B$4</f>
        <v>0.98715268559369296</v>
      </c>
    </row>
    <row r="212" spans="1:4">
      <c r="A212" s="44">
        <v>25659</v>
      </c>
      <c r="B212" s="41">
        <v>7.39</v>
      </c>
      <c r="C212" s="42">
        <f>IF(ISBLANK(A213),0,(B213-Tab_yield[[#This Row],[Yield (%)]])/Tab_yield[[#This Row],[Yield (%)]])</f>
        <v>7.0365358592692898E-2</v>
      </c>
      <c r="D212" s="45">
        <f>(Tab_yield[[#This Row],[Monthly Returns (%)]]-$B$3)/$B$4</f>
        <v>1.5471675029562413</v>
      </c>
    </row>
    <row r="213" spans="1:4">
      <c r="A213" s="44">
        <v>25689</v>
      </c>
      <c r="B213" s="41">
        <v>7.91</v>
      </c>
      <c r="C213" s="43">
        <f>IF(ISBLANK(A214),0,(B214-Tab_yield[[#This Row],[Yield (%)]])/Tab_yield[[#This Row],[Yield (%)]])</f>
        <v>-8.8495575221239301E-3</v>
      </c>
      <c r="D213" s="46">
        <f>(Tab_yield[[#This Row],[Monthly Returns (%)]]-$B$3)/$B$4</f>
        <v>-0.21996424312112964</v>
      </c>
    </row>
    <row r="214" spans="1:4">
      <c r="A214" s="44">
        <v>25720</v>
      </c>
      <c r="B214" s="41">
        <v>7.84</v>
      </c>
      <c r="C214" s="42">
        <f>IF(ISBLANK(A215),0,(B215-Tab_yield[[#This Row],[Yield (%)]])/Tab_yield[[#This Row],[Yield (%)]])</f>
        <v>-4.8469387755102025E-2</v>
      </c>
      <c r="D214" s="45">
        <f>(Tab_yield[[#This Row],[Monthly Returns (%)]]-$B$3)/$B$4</f>
        <v>-1.1038061154954142</v>
      </c>
    </row>
    <row r="215" spans="1:4">
      <c r="A215" s="44">
        <v>25750</v>
      </c>
      <c r="B215" s="41">
        <v>7.46</v>
      </c>
      <c r="C215" s="43">
        <f>IF(ISBLANK(A216),0,(B216-Tab_yield[[#This Row],[Yield (%)]])/Tab_yield[[#This Row],[Yield (%)]])</f>
        <v>9.3833780160858284E-3</v>
      </c>
      <c r="D215" s="46">
        <f>(Tab_yield[[#This Row],[Monthly Returns (%)]]-$B$3)/$B$4</f>
        <v>0.18677732518466753</v>
      </c>
    </row>
    <row r="216" spans="1:4">
      <c r="A216" s="44">
        <v>25781</v>
      </c>
      <c r="B216" s="41">
        <v>7.53</v>
      </c>
      <c r="C216" s="42">
        <f>IF(ISBLANK(A217),0,(B217-Tab_yield[[#This Row],[Yield (%)]])/Tab_yield[[#This Row],[Yield (%)]])</f>
        <v>-1.8592297476759702E-2</v>
      </c>
      <c r="D216" s="45">
        <f>(Tab_yield[[#This Row],[Monthly Returns (%)]]-$B$3)/$B$4</f>
        <v>-0.437305949860537</v>
      </c>
    </row>
    <row r="217" spans="1:4">
      <c r="A217" s="44">
        <v>25812</v>
      </c>
      <c r="B217" s="41">
        <v>7.39</v>
      </c>
      <c r="C217" s="43">
        <f>IF(ISBLANK(A218),0,(B218-Tab_yield[[#This Row],[Yield (%)]])/Tab_yield[[#This Row],[Yield (%)]])</f>
        <v>-8.1190798376183509E-3</v>
      </c>
      <c r="D217" s="46">
        <f>(Tab_yield[[#This Row],[Monthly Returns (%)]]-$B$3)/$B$4</f>
        <v>-0.20366869716334693</v>
      </c>
    </row>
    <row r="218" spans="1:4">
      <c r="A218" s="44">
        <v>25842</v>
      </c>
      <c r="B218" s="41">
        <v>7.33</v>
      </c>
      <c r="C218" s="42">
        <f>IF(ISBLANK(A219),0,(B219-Tab_yield[[#This Row],[Yield (%)]])/Tab_yield[[#This Row],[Yield (%)]])</f>
        <v>-6.6848567530695804E-2</v>
      </c>
      <c r="D218" s="45">
        <f>(Tab_yield[[#This Row],[Monthly Returns (%)]]-$B$3)/$B$4</f>
        <v>-1.5138101102132724</v>
      </c>
    </row>
    <row r="219" spans="1:4">
      <c r="A219" s="44">
        <v>25873</v>
      </c>
      <c r="B219" s="41">
        <v>6.84</v>
      </c>
      <c r="C219" s="43">
        <f>IF(ISBLANK(A220),0,(B220-Tab_yield[[#This Row],[Yield (%)]])/Tab_yield[[#This Row],[Yield (%)]])</f>
        <v>-6.578947368421055E-2</v>
      </c>
      <c r="D219" s="46">
        <f>(Tab_yield[[#This Row],[Monthly Returns (%)]]-$B$3)/$B$4</f>
        <v>-1.4901837725234544</v>
      </c>
    </row>
    <row r="220" spans="1:4">
      <c r="A220" s="44">
        <v>25903</v>
      </c>
      <c r="B220" s="41">
        <v>6.39</v>
      </c>
      <c r="C220" s="42">
        <f>IF(ISBLANK(A221),0,(B221-Tab_yield[[#This Row],[Yield (%)]])/Tab_yield[[#This Row],[Yield (%)]])</f>
        <v>-2.3474178403755788E-2</v>
      </c>
      <c r="D220" s="45">
        <f>(Tab_yield[[#This Row],[Monthly Returns (%)]]-$B$3)/$B$4</f>
        <v>-0.54621128221183612</v>
      </c>
    </row>
    <row r="221" spans="1:4">
      <c r="A221" s="44">
        <v>25934</v>
      </c>
      <c r="B221" s="41">
        <v>6.24</v>
      </c>
      <c r="C221" s="43">
        <f>IF(ISBLANK(A222),0,(B222-Tab_yield[[#This Row],[Yield (%)]])/Tab_yield[[#This Row],[Yield (%)]])</f>
        <v>-2.0833333333333315E-2</v>
      </c>
      <c r="D221" s="46">
        <f>(Tab_yield[[#This Row],[Monthly Returns (%)]]-$B$3)/$B$4</f>
        <v>-0.4872991304442148</v>
      </c>
    </row>
    <row r="222" spans="1:4">
      <c r="A222" s="44">
        <v>25965</v>
      </c>
      <c r="B222" s="41">
        <v>6.11</v>
      </c>
      <c r="C222" s="42">
        <f>IF(ISBLANK(A223),0,(B223-Tab_yield[[#This Row],[Yield (%)]])/Tab_yield[[#This Row],[Yield (%)]])</f>
        <v>-6.710310965630116E-2</v>
      </c>
      <c r="D222" s="45">
        <f>(Tab_yield[[#This Row],[Monthly Returns (%)]]-$B$3)/$B$4</f>
        <v>-1.5194884532947608</v>
      </c>
    </row>
    <row r="223" spans="1:4">
      <c r="A223" s="44">
        <v>25993</v>
      </c>
      <c r="B223" s="41">
        <v>5.7</v>
      </c>
      <c r="C223" s="43">
        <f>IF(ISBLANK(A224),0,(B224-Tab_yield[[#This Row],[Yield (%)]])/Tab_yield[[#This Row],[Yield (%)]])</f>
        <v>2.280701754385963E-2</v>
      </c>
      <c r="D223" s="46">
        <f>(Tab_yield[[#This Row],[Monthly Returns (%)]]-$B$3)/$B$4</f>
        <v>0.48623279040343531</v>
      </c>
    </row>
    <row r="224" spans="1:4">
      <c r="A224" s="44">
        <v>26024</v>
      </c>
      <c r="B224" s="41">
        <v>5.83</v>
      </c>
      <c r="C224" s="42">
        <f>IF(ISBLANK(A225),0,(B225-Tab_yield[[#This Row],[Yield (%)]])/Tab_yield[[#This Row],[Yield (%)]])</f>
        <v>9.6054888507718622E-2</v>
      </c>
      <c r="D224" s="45">
        <f>(Tab_yield[[#This Row],[Monthly Returns (%)]]-$B$3)/$B$4</f>
        <v>2.120251286682612</v>
      </c>
    </row>
    <row r="225" spans="1:4">
      <c r="A225" s="44">
        <v>26054</v>
      </c>
      <c r="B225" s="41">
        <v>6.39</v>
      </c>
      <c r="C225" s="43">
        <f>IF(ISBLANK(A226),0,(B226-Tab_yield[[#This Row],[Yield (%)]])/Tab_yield[[#This Row],[Yield (%)]])</f>
        <v>2.0344287949921738E-2</v>
      </c>
      <c r="D225" s="46">
        <f>(Tab_yield[[#This Row],[Monthly Returns (%)]]-$B$3)/$B$4</f>
        <v>0.43129405082130928</v>
      </c>
    </row>
    <row r="226" spans="1:4">
      <c r="A226" s="44">
        <v>26085</v>
      </c>
      <c r="B226" s="41">
        <v>6.52</v>
      </c>
      <c r="C226" s="42">
        <f>IF(ISBLANK(A227),0,(B227-Tab_yield[[#This Row],[Yield (%)]])/Tab_yield[[#This Row],[Yield (%)]])</f>
        <v>3.2208588957055348E-2</v>
      </c>
      <c r="D226" s="45">
        <f>(Tab_yield[[#This Row],[Monthly Returns (%)]]-$B$3)/$B$4</f>
        <v>0.69596368607453607</v>
      </c>
    </row>
    <row r="227" spans="1:4">
      <c r="A227" s="44">
        <v>26115</v>
      </c>
      <c r="B227" s="41">
        <v>6.73</v>
      </c>
      <c r="C227" s="43">
        <f>IF(ISBLANK(A228),0,(B228-Tab_yield[[#This Row],[Yield (%)]])/Tab_yield[[#This Row],[Yield (%)]])</f>
        <v>-2.2288261515601836E-2</v>
      </c>
      <c r="D227" s="46">
        <f>(Tab_yield[[#This Row],[Monthly Returns (%)]]-$B$3)/$B$4</f>
        <v>-0.51975576746725705</v>
      </c>
    </row>
    <row r="228" spans="1:4">
      <c r="A228" s="44">
        <v>26146</v>
      </c>
      <c r="B228" s="41">
        <v>6.58</v>
      </c>
      <c r="C228" s="42">
        <f>IF(ISBLANK(A229),0,(B229-Tab_yield[[#This Row],[Yield (%)]])/Tab_yield[[#This Row],[Yield (%)]])</f>
        <v>-6.6869300911854168E-2</v>
      </c>
      <c r="D228" s="45">
        <f>(Tab_yield[[#This Row],[Monthly Returns (%)]]-$B$3)/$B$4</f>
        <v>-1.514272631892843</v>
      </c>
    </row>
    <row r="229" spans="1:4">
      <c r="A229" s="44">
        <v>26177</v>
      </c>
      <c r="B229" s="41">
        <v>6.14</v>
      </c>
      <c r="C229" s="43">
        <f>IF(ISBLANK(A230),0,(B230-Tab_yield[[#This Row],[Yield (%)]])/Tab_yield[[#This Row],[Yield (%)]])</f>
        <v>-3.4201954397394131E-2</v>
      </c>
      <c r="D229" s="46">
        <f>(Tab_yield[[#This Row],[Monthly Returns (%)]]-$B$3)/$B$4</f>
        <v>-0.78552724002573493</v>
      </c>
    </row>
    <row r="230" spans="1:4">
      <c r="A230" s="44">
        <v>26207</v>
      </c>
      <c r="B230" s="41">
        <v>5.93</v>
      </c>
      <c r="C230" s="42">
        <f>IF(ISBLANK(A231),0,(B231-Tab_yield[[#This Row],[Yield (%)]])/Tab_yield[[#This Row],[Yield (%)]])</f>
        <v>-2.0236087689713342E-2</v>
      </c>
      <c r="D230" s="45">
        <f>(Tab_yield[[#This Row],[Monthly Returns (%)]]-$B$3)/$B$4</f>
        <v>-0.47397573393240738</v>
      </c>
    </row>
    <row r="231" spans="1:4">
      <c r="A231" s="44">
        <v>26238</v>
      </c>
      <c r="B231" s="41">
        <v>5.81</v>
      </c>
      <c r="C231" s="43">
        <f>IF(ISBLANK(A232),0,(B232-Tab_yield[[#This Row],[Yield (%)]])/Tab_yield[[#This Row],[Yield (%)]])</f>
        <v>2.0654044750430312E-2</v>
      </c>
      <c r="D231" s="46">
        <f>(Tab_yield[[#This Row],[Monthly Returns (%)]]-$B$3)/$B$4</f>
        <v>0.43820412663264591</v>
      </c>
    </row>
    <row r="232" spans="1:4">
      <c r="A232" s="44">
        <v>26268</v>
      </c>
      <c r="B232" s="41">
        <v>5.93</v>
      </c>
      <c r="C232" s="42">
        <f>IF(ISBLANK(A233),0,(B233-Tab_yield[[#This Row],[Yield (%)]])/Tab_yield[[#This Row],[Yield (%)]])</f>
        <v>3.3726812816189649E-3</v>
      </c>
      <c r="D232" s="45">
        <f>(Tab_yield[[#This Row],[Monthly Returns (%)]]-$B$3)/$B$4</f>
        <v>5.2690292887309143E-2</v>
      </c>
    </row>
    <row r="233" spans="1:4">
      <c r="A233" s="44">
        <v>26299</v>
      </c>
      <c r="B233" s="41">
        <v>5.95</v>
      </c>
      <c r="C233" s="43">
        <f>IF(ISBLANK(A234),0,(B234-Tab_yield[[#This Row],[Yield (%)]])/Tab_yield[[#This Row],[Yield (%)]])</f>
        <v>2.1848739495798301E-2</v>
      </c>
      <c r="D233" s="46">
        <f>(Tab_yield[[#This Row],[Monthly Returns (%)]]-$B$3)/$B$4</f>
        <v>0.46485545841404391</v>
      </c>
    </row>
    <row r="234" spans="1:4">
      <c r="A234" s="44">
        <v>26330</v>
      </c>
      <c r="B234" s="41">
        <v>6.08</v>
      </c>
      <c r="C234" s="42">
        <f>IF(ISBLANK(A235),0,(B235-Tab_yield[[#This Row],[Yield (%)]])/Tab_yield[[#This Row],[Yield (%)]])</f>
        <v>-1.6447368421052282E-3</v>
      </c>
      <c r="D234" s="45">
        <f>(Tab_yield[[#This Row],[Monthly Returns (%)]]-$B$3)/$B$4</f>
        <v>-5.9238612483563914E-2</v>
      </c>
    </row>
    <row r="235" spans="1:4">
      <c r="A235" s="44">
        <v>26359</v>
      </c>
      <c r="B235" s="41">
        <v>6.07</v>
      </c>
      <c r="C235" s="43">
        <f>IF(ISBLANK(A236),0,(B236-Tab_yield[[#This Row],[Yield (%)]])/Tab_yield[[#This Row],[Yield (%)]])</f>
        <v>1.97693574958814E-2</v>
      </c>
      <c r="D235" s="46">
        <f>(Tab_yield[[#This Row],[Monthly Returns (%)]]-$B$3)/$B$4</f>
        <v>0.41846846307911229</v>
      </c>
    </row>
    <row r="236" spans="1:4">
      <c r="A236" s="44">
        <v>26390</v>
      </c>
      <c r="B236" s="41">
        <v>6.19</v>
      </c>
      <c r="C236" s="42">
        <f>IF(ISBLANK(A237),0,(B237-Tab_yield[[#This Row],[Yield (%)]])/Tab_yield[[#This Row],[Yield (%)]])</f>
        <v>-9.6930533117932944E-3</v>
      </c>
      <c r="D236" s="45">
        <f>(Tab_yield[[#This Row],[Monthly Returns (%)]]-$B$3)/$B$4</f>
        <v>-0.23878100466950838</v>
      </c>
    </row>
    <row r="237" spans="1:4">
      <c r="A237" s="44">
        <v>26420</v>
      </c>
      <c r="B237" s="41">
        <v>6.13</v>
      </c>
      <c r="C237" s="43">
        <f>IF(ISBLANK(A238),0,(B238-Tab_yield[[#This Row],[Yield (%)]])/Tab_yield[[#This Row],[Yield (%)]])</f>
        <v>-3.2626427406198324E-3</v>
      </c>
      <c r="D237" s="46">
        <f>(Tab_yield[[#This Row],[Monthly Returns (%)]]-$B$3)/$B$4</f>
        <v>-9.5330967505274491E-2</v>
      </c>
    </row>
    <row r="238" spans="1:4">
      <c r="A238" s="44">
        <v>26451</v>
      </c>
      <c r="B238" s="41">
        <v>6.11</v>
      </c>
      <c r="C238" s="42">
        <f>IF(ISBLANK(A239),0,(B239-Tab_yield[[#This Row],[Yield (%)]])/Tab_yield[[#This Row],[Yield (%)]])</f>
        <v>0</v>
      </c>
      <c r="D238" s="45">
        <f>(Tab_yield[[#This Row],[Monthly Returns (%)]]-$B$3)/$B$4</f>
        <v>-2.2547710944080368E-2</v>
      </c>
    </row>
    <row r="239" spans="1:4">
      <c r="A239" s="44">
        <v>26481</v>
      </c>
      <c r="B239" s="41">
        <v>6.11</v>
      </c>
      <c r="C239" s="43">
        <f>IF(ISBLANK(A240),0,(B240-Tab_yield[[#This Row],[Yield (%)]])/Tab_yield[[#This Row],[Yield (%)]])</f>
        <v>1.6366612111292905E-2</v>
      </c>
      <c r="D239" s="46">
        <f>(Tab_yield[[#This Row],[Monthly Returns (%)]]-$B$3)/$B$4</f>
        <v>0.3425597871902305</v>
      </c>
    </row>
    <row r="240" spans="1:4">
      <c r="A240" s="44">
        <v>26512</v>
      </c>
      <c r="B240" s="41">
        <v>6.21</v>
      </c>
      <c r="C240" s="42">
        <f>IF(ISBLANK(A241),0,(B241-Tab_yield[[#This Row],[Yield (%)]])/Tab_yield[[#This Row],[Yield (%)]])</f>
        <v>5.4750402576489512E-2</v>
      </c>
      <c r="D240" s="45">
        <f>(Tab_yield[[#This Row],[Monthly Returns (%)]]-$B$3)/$B$4</f>
        <v>1.1988280002060321</v>
      </c>
    </row>
    <row r="241" spans="1:4">
      <c r="A241" s="44">
        <v>26543</v>
      </c>
      <c r="B241" s="41">
        <v>6.55</v>
      </c>
      <c r="C241" s="43">
        <f>IF(ISBLANK(A242),0,(B242-Tab_yield[[#This Row],[Yield (%)]])/Tab_yield[[#This Row],[Yield (%)]])</f>
        <v>-1.0687022900763267E-2</v>
      </c>
      <c r="D241" s="46">
        <f>(Tab_yield[[#This Row],[Monthly Returns (%)]]-$B$3)/$B$4</f>
        <v>-0.26095454598536888</v>
      </c>
    </row>
    <row r="242" spans="1:4">
      <c r="A242" s="44">
        <v>26573</v>
      </c>
      <c r="B242" s="41">
        <v>6.48</v>
      </c>
      <c r="C242" s="42">
        <f>IF(ISBLANK(A243),0,(B243-Tab_yield[[#This Row],[Yield (%)]])/Tab_yield[[#This Row],[Yield (%)]])</f>
        <v>-3.0864197530864224E-2</v>
      </c>
      <c r="D242" s="45">
        <f>(Tab_yield[[#This Row],[Monthly Returns (%)]]-$B$3)/$B$4</f>
        <v>-0.71106833242576228</v>
      </c>
    </row>
    <row r="243" spans="1:4">
      <c r="A243" s="44">
        <v>26604</v>
      </c>
      <c r="B243" s="41">
        <v>6.28</v>
      </c>
      <c r="C243" s="43">
        <f>IF(ISBLANK(A244),0,(B244-Tab_yield[[#This Row],[Yield (%)]])/Tab_yield[[#This Row],[Yield (%)]])</f>
        <v>1.2738853503184724E-2</v>
      </c>
      <c r="D243" s="46">
        <f>(Tab_yield[[#This Row],[Monthly Returns (%)]]-$B$3)/$B$4</f>
        <v>0.26163150097956922</v>
      </c>
    </row>
    <row r="244" spans="1:4">
      <c r="A244" s="44">
        <v>26634</v>
      </c>
      <c r="B244" s="41">
        <v>6.36</v>
      </c>
      <c r="C244" s="42">
        <f>IF(ISBLANK(A245),0,(B245-Tab_yield[[#This Row],[Yield (%)]])/Tab_yield[[#This Row],[Yield (%)]])</f>
        <v>1.5723270440251517E-2</v>
      </c>
      <c r="D244" s="45">
        <f>(Tab_yield[[#This Row],[Monthly Returns (%)]]-$B$3)/$B$4</f>
        <v>0.32820807735790697</v>
      </c>
    </row>
    <row r="245" spans="1:4">
      <c r="A245" s="44">
        <v>26665</v>
      </c>
      <c r="B245" s="41">
        <v>6.46</v>
      </c>
      <c r="C245" s="43">
        <f>IF(ISBLANK(A246),0,(B246-Tab_yield[[#This Row],[Yield (%)]])/Tab_yield[[#This Row],[Yield (%)]])</f>
        <v>2.7863777089783239E-2</v>
      </c>
      <c r="D245" s="46">
        <f>(Tab_yield[[#This Row],[Monthly Returns (%)]]-$B$3)/$B$4</f>
        <v>0.59903932690130035</v>
      </c>
    </row>
    <row r="246" spans="1:4">
      <c r="A246" s="44">
        <v>26696</v>
      </c>
      <c r="B246" s="41">
        <v>6.64</v>
      </c>
      <c r="C246" s="42">
        <f>IF(ISBLANK(A247),0,(B247-Tab_yield[[#This Row],[Yield (%)]])/Tab_yield[[#This Row],[Yield (%)]])</f>
        <v>1.0542168674698838E-2</v>
      </c>
      <c r="D246" s="45">
        <f>(Tab_yield[[#This Row],[Monthly Returns (%)]]-$B$3)/$B$4</f>
        <v>0.21262770615237436</v>
      </c>
    </row>
    <row r="247" spans="1:4">
      <c r="A247" s="44">
        <v>26724</v>
      </c>
      <c r="B247" s="41">
        <v>6.71</v>
      </c>
      <c r="C247" s="43">
        <f>IF(ISBLANK(A248),0,(B248-Tab_yield[[#This Row],[Yield (%)]])/Tab_yield[[#This Row],[Yield (%)]])</f>
        <v>-5.9612518628912124E-3</v>
      </c>
      <c r="D247" s="46">
        <f>(Tab_yield[[#This Row],[Monthly Returns (%)]]-$B$3)/$B$4</f>
        <v>-0.15553172367735307</v>
      </c>
    </row>
    <row r="248" spans="1:4">
      <c r="A248" s="44">
        <v>26755</v>
      </c>
      <c r="B248" s="41">
        <v>6.67</v>
      </c>
      <c r="C248" s="42">
        <f>IF(ISBLANK(A249),0,(B249-Tab_yield[[#This Row],[Yield (%)]])/Tab_yield[[#This Row],[Yield (%)]])</f>
        <v>2.6986506746626643E-2</v>
      </c>
      <c r="D248" s="45">
        <f>(Tab_yield[[#This Row],[Monthly Returns (%)]]-$B$3)/$B$4</f>
        <v>0.57946912031246522</v>
      </c>
    </row>
    <row r="249" spans="1:4">
      <c r="A249" s="44">
        <v>26785</v>
      </c>
      <c r="B249" s="41">
        <v>6.85</v>
      </c>
      <c r="C249" s="43">
        <f>IF(ISBLANK(A250),0,(B250-Tab_yield[[#This Row],[Yield (%)]])/Tab_yield[[#This Row],[Yield (%)]])</f>
        <v>7.2992700729928046E-3</v>
      </c>
      <c r="D249" s="46">
        <f>(Tab_yield[[#This Row],[Monthly Returns (%)]]-$B$3)/$B$4</f>
        <v>0.14028490318735606</v>
      </c>
    </row>
    <row r="250" spans="1:4">
      <c r="A250" s="44">
        <v>26816</v>
      </c>
      <c r="B250" s="41">
        <v>6.9</v>
      </c>
      <c r="C250" s="42">
        <f>IF(ISBLANK(A251),0,(B251-Tab_yield[[#This Row],[Yield (%)]])/Tab_yield[[#This Row],[Yield (%)]])</f>
        <v>3.3333333333333263E-2</v>
      </c>
      <c r="D250" s="45">
        <f>(Tab_yield[[#This Row],[Monthly Returns (%)]]-$B$3)/$B$4</f>
        <v>0.72105456025613379</v>
      </c>
    </row>
    <row r="251" spans="1:4">
      <c r="A251" s="44">
        <v>26846</v>
      </c>
      <c r="B251" s="41">
        <v>7.13</v>
      </c>
      <c r="C251" s="43">
        <f>IF(ISBLANK(A252),0,(B252-Tab_yield[[#This Row],[Yield (%)]])/Tab_yield[[#This Row],[Yield (%)]])</f>
        <v>3.7868162692847193E-2</v>
      </c>
      <c r="D251" s="46">
        <f>(Tab_yield[[#This Row],[Monthly Returns (%)]]-$B$3)/$B$4</f>
        <v>0.82221784259333319</v>
      </c>
    </row>
    <row r="252" spans="1:4">
      <c r="A252" s="44">
        <v>26877</v>
      </c>
      <c r="B252" s="41">
        <v>7.4</v>
      </c>
      <c r="C252" s="42">
        <f>IF(ISBLANK(A253),0,(B253-Tab_yield[[#This Row],[Yield (%)]])/Tab_yield[[#This Row],[Yield (%)]])</f>
        <v>-4.1891891891891957E-2</v>
      </c>
      <c r="D252" s="45">
        <f>(Tab_yield[[#This Row],[Monthly Returns (%)]]-$B$3)/$B$4</f>
        <v>-0.95707488961462339</v>
      </c>
    </row>
    <row r="253" spans="1:4">
      <c r="A253" s="44">
        <v>26908</v>
      </c>
      <c r="B253" s="41">
        <v>7.09</v>
      </c>
      <c r="C253" s="43">
        <f>IF(ISBLANK(A254),0,(B254-Tab_yield[[#This Row],[Yield (%)]])/Tab_yield[[#This Row],[Yield (%)]])</f>
        <v>-4.2313117066290526E-2</v>
      </c>
      <c r="D253" s="46">
        <f>(Tab_yield[[#This Row],[Monthly Returns (%)]]-$B$3)/$B$4</f>
        <v>-0.96647160950570787</v>
      </c>
    </row>
    <row r="254" spans="1:4">
      <c r="A254" s="44">
        <v>26938</v>
      </c>
      <c r="B254" s="41">
        <v>6.79</v>
      </c>
      <c r="C254" s="42">
        <f>IF(ISBLANK(A255),0,(B255-Tab_yield[[#This Row],[Yield (%)]])/Tab_yield[[#This Row],[Yield (%)]])</f>
        <v>-8.8365243004417688E-3</v>
      </c>
      <c r="D254" s="45">
        <f>(Tab_yield[[#This Row],[Monthly Returns (%)]]-$B$3)/$B$4</f>
        <v>-0.21967349712381229</v>
      </c>
    </row>
    <row r="255" spans="1:4">
      <c r="A255" s="44">
        <v>26969</v>
      </c>
      <c r="B255" s="41">
        <v>6.73</v>
      </c>
      <c r="C255" s="43">
        <f>IF(ISBLANK(A256),0,(B256-Tab_yield[[#This Row],[Yield (%)]])/Tab_yield[[#This Row],[Yield (%)]])</f>
        <v>1.4858841010400871E-3</v>
      </c>
      <c r="D255" s="46">
        <f>(Tab_yield[[#This Row],[Monthly Returns (%)]]-$B$3)/$B$4</f>
        <v>1.0599492824130625E-2</v>
      </c>
    </row>
    <row r="256" spans="1:4">
      <c r="A256" s="44">
        <v>26999</v>
      </c>
      <c r="B256" s="41">
        <v>6.74</v>
      </c>
      <c r="C256" s="42">
        <f>IF(ISBLANK(A257),0,(B257-Tab_yield[[#This Row],[Yield (%)]])/Tab_yield[[#This Row],[Yield (%)]])</f>
        <v>3.7091988130563795E-2</v>
      </c>
      <c r="D256" s="45">
        <f>(Tab_yield[[#This Row],[Monthly Returns (%)]]-$B$3)/$B$4</f>
        <v>0.80490288757248019</v>
      </c>
    </row>
    <row r="257" spans="1:4">
      <c r="A257" s="44">
        <v>27030</v>
      </c>
      <c r="B257" s="41">
        <v>6.99</v>
      </c>
      <c r="C257" s="43">
        <f>IF(ISBLANK(A258),0,(B258-Tab_yield[[#This Row],[Yield (%)]])/Tab_yield[[#This Row],[Yield (%)]])</f>
        <v>-4.2918454935622673E-3</v>
      </c>
      <c r="D257" s="46">
        <f>(Tab_yield[[#This Row],[Monthly Returns (%)]]-$B$3)/$B$4</f>
        <v>-0.11829049264367976</v>
      </c>
    </row>
    <row r="258" spans="1:4">
      <c r="A258" s="44">
        <v>27061</v>
      </c>
      <c r="B258" s="41">
        <v>6.96</v>
      </c>
      <c r="C258" s="42">
        <f>IF(ISBLANK(A259),0,(B259-Tab_yield[[#This Row],[Yield (%)]])/Tab_yield[[#This Row],[Yield (%)]])</f>
        <v>3.5919540229885055E-2</v>
      </c>
      <c r="D258" s="45">
        <f>(Tab_yield[[#This Row],[Monthly Returns (%)]]-$B$3)/$B$4</f>
        <v>0.77874783991822105</v>
      </c>
    </row>
    <row r="259" spans="1:4">
      <c r="A259" s="44">
        <v>27089</v>
      </c>
      <c r="B259" s="41">
        <v>7.21</v>
      </c>
      <c r="C259" s="43">
        <f>IF(ISBLANK(A260),0,(B260-Tab_yield[[#This Row],[Yield (%)]])/Tab_yield[[#This Row],[Yield (%)]])</f>
        <v>4.1608876560332846E-2</v>
      </c>
      <c r="D259" s="46">
        <f>(Tab_yield[[#This Row],[Monthly Returns (%)]]-$B$3)/$B$4</f>
        <v>0.90566594242650744</v>
      </c>
    </row>
    <row r="260" spans="1:4">
      <c r="A260" s="44">
        <v>27120</v>
      </c>
      <c r="B260" s="41">
        <v>7.51</v>
      </c>
      <c r="C260" s="42">
        <f>IF(ISBLANK(A261),0,(B261-Tab_yield[[#This Row],[Yield (%)]])/Tab_yield[[#This Row],[Yield (%)]])</f>
        <v>9.3209054593875219E-3</v>
      </c>
      <c r="D260" s="45">
        <f>(Tab_yield[[#This Row],[Monthly Returns (%)]]-$B$3)/$B$4</f>
        <v>0.18538368313321119</v>
      </c>
    </row>
    <row r="261" spans="1:4">
      <c r="A261" s="44">
        <v>27150</v>
      </c>
      <c r="B261" s="41">
        <v>7.58</v>
      </c>
      <c r="C261" s="43">
        <f>IF(ISBLANK(A262),0,(B262-Tab_yield[[#This Row],[Yield (%)]])/Tab_yield[[#This Row],[Yield (%)]])</f>
        <v>-5.2770448548812715E-3</v>
      </c>
      <c r="D261" s="46">
        <f>(Tab_yield[[#This Row],[Monthly Returns (%)]]-$B$3)/$B$4</f>
        <v>-0.14026838712353418</v>
      </c>
    </row>
    <row r="262" spans="1:4">
      <c r="A262" s="44">
        <v>27181</v>
      </c>
      <c r="B262" s="41">
        <v>7.54</v>
      </c>
      <c r="C262" s="42">
        <f>IF(ISBLANK(A263),0,(B263-Tab_yield[[#This Row],[Yield (%)]])/Tab_yield[[#This Row],[Yield (%)]])</f>
        <v>3.5809018567639198E-2</v>
      </c>
      <c r="D262" s="45">
        <f>(Tab_yield[[#This Row],[Monthly Returns (%)]]-$B$3)/$B$4</f>
        <v>0.77628231514633572</v>
      </c>
    </row>
    <row r="263" spans="1:4">
      <c r="A263" s="44">
        <v>27211</v>
      </c>
      <c r="B263" s="41">
        <v>7.81</v>
      </c>
      <c r="C263" s="43">
        <f>IF(ISBLANK(A264),0,(B264-Tab_yield[[#This Row],[Yield (%)]])/Tab_yield[[#This Row],[Yield (%)]])</f>
        <v>2.9449423815620941E-2</v>
      </c>
      <c r="D263" s="46">
        <f>(Tab_yield[[#This Row],[Monthly Returns (%)]]-$B$3)/$B$4</f>
        <v>0.63441204210092339</v>
      </c>
    </row>
    <row r="264" spans="1:4">
      <c r="A264" s="44">
        <v>27242</v>
      </c>
      <c r="B264" s="41">
        <v>8.0399999999999991</v>
      </c>
      <c r="C264" s="42">
        <f>IF(ISBLANK(A265),0,(B265-Tab_yield[[#This Row],[Yield (%)]])/Tab_yield[[#This Row],[Yield (%)]])</f>
        <v>0</v>
      </c>
      <c r="D264" s="45">
        <f>(Tab_yield[[#This Row],[Monthly Returns (%)]]-$B$3)/$B$4</f>
        <v>-2.2547710944080368E-2</v>
      </c>
    </row>
    <row r="265" spans="1:4">
      <c r="A265" s="44">
        <v>27273</v>
      </c>
      <c r="B265" s="41">
        <v>8.0399999999999991</v>
      </c>
      <c r="C265" s="43">
        <f>IF(ISBLANK(A266),0,(B266-Tab_yield[[#This Row],[Yield (%)]])/Tab_yield[[#This Row],[Yield (%)]])</f>
        <v>-1.7412935323382936E-2</v>
      </c>
      <c r="D265" s="46">
        <f>(Tab_yield[[#This Row],[Monthly Returns (%)]]-$B$3)/$B$4</f>
        <v>-0.41099665858598078</v>
      </c>
    </row>
    <row r="266" spans="1:4">
      <c r="A266" s="44">
        <v>27303</v>
      </c>
      <c r="B266" s="41">
        <v>7.9</v>
      </c>
      <c r="C266" s="42">
        <f>IF(ISBLANK(A267),0,(B267-Tab_yield[[#This Row],[Yield (%)]])/Tab_yield[[#This Row],[Yield (%)]])</f>
        <v>-2.7848101265822864E-2</v>
      </c>
      <c r="D266" s="45">
        <f>(Tab_yield[[#This Row],[Monthly Returns (%)]]-$B$3)/$B$4</f>
        <v>-0.64378505144046494</v>
      </c>
    </row>
    <row r="267" spans="1:4">
      <c r="A267" s="44">
        <v>27334</v>
      </c>
      <c r="B267" s="41">
        <v>7.68</v>
      </c>
      <c r="C267" s="43">
        <f>IF(ISBLANK(A268),0,(B268-Tab_yield[[#This Row],[Yield (%)]])/Tab_yield[[#This Row],[Yield (%)]])</f>
        <v>-3.2552083333333336E-2</v>
      </c>
      <c r="D267" s="46">
        <f>(Tab_yield[[#This Row],[Monthly Returns (%)]]-$B$3)/$B$4</f>
        <v>-0.74872180391304122</v>
      </c>
    </row>
    <row r="268" spans="1:4">
      <c r="A268" s="44">
        <v>27364</v>
      </c>
      <c r="B268" s="41">
        <v>7.43</v>
      </c>
      <c r="C268" s="42">
        <f>IF(ISBLANK(A269),0,(B269-Tab_yield[[#This Row],[Yield (%)]])/Tab_yield[[#This Row],[Yield (%)]])</f>
        <v>9.4212651413190154E-3</v>
      </c>
      <c r="D268" s="45">
        <f>(Tab_yield[[#This Row],[Monthly Returns (%)]]-$B$3)/$B$4</f>
        <v>0.18762251375584688</v>
      </c>
    </row>
    <row r="269" spans="1:4">
      <c r="A269" s="44">
        <v>27395</v>
      </c>
      <c r="B269" s="41">
        <v>7.5</v>
      </c>
      <c r="C269" s="43">
        <f>IF(ISBLANK(A270),0,(B270-Tab_yield[[#This Row],[Yield (%)]])/Tab_yield[[#This Row],[Yield (%)]])</f>
        <v>-1.466666666666671E-2</v>
      </c>
      <c r="D269" s="46">
        <f>(Tab_yield[[#This Row],[Monthly Returns (%)]]-$B$3)/$B$4</f>
        <v>-0.34973271027217628</v>
      </c>
    </row>
    <row r="270" spans="1:4">
      <c r="A270" s="44">
        <v>27426</v>
      </c>
      <c r="B270" s="41">
        <v>7.39</v>
      </c>
      <c r="C270" s="42">
        <f>IF(ISBLANK(A271),0,(B271-Tab_yield[[#This Row],[Yield (%)]])/Tab_yield[[#This Row],[Yield (%)]])</f>
        <v>4.600811907983772E-2</v>
      </c>
      <c r="D270" s="45">
        <f>(Tab_yield[[#This Row],[Monthly Returns (%)]]-$B$3)/$B$4</f>
        <v>1.0038045442984389</v>
      </c>
    </row>
    <row r="271" spans="1:4">
      <c r="A271" s="44">
        <v>27454</v>
      </c>
      <c r="B271" s="41">
        <v>7.73</v>
      </c>
      <c r="C271" s="43">
        <f>IF(ISBLANK(A272),0,(B272-Tab_yield[[#This Row],[Yield (%)]])/Tab_yield[[#This Row],[Yield (%)]])</f>
        <v>6.4683053040103494E-2</v>
      </c>
      <c r="D271" s="46">
        <f>(Tab_yield[[#This Row],[Monthly Returns (%)]]-$B$3)/$B$4</f>
        <v>1.4204062435194691</v>
      </c>
    </row>
    <row r="272" spans="1:4">
      <c r="A272" s="44">
        <v>27485</v>
      </c>
      <c r="B272" s="41">
        <v>8.23</v>
      </c>
      <c r="C272" s="42">
        <f>IF(ISBLANK(A273),0,(B273-Tab_yield[[#This Row],[Yield (%)]])/Tab_yield[[#This Row],[Yield (%)]])</f>
        <v>-2.0656136087484803E-2</v>
      </c>
      <c r="D272" s="45">
        <f>(Tab_yield[[#This Row],[Monthly Returns (%)]]-$B$3)/$B$4</f>
        <v>-0.48334620221031349</v>
      </c>
    </row>
    <row r="273" spans="1:4">
      <c r="A273" s="44">
        <v>27515</v>
      </c>
      <c r="B273" s="41">
        <v>8.06</v>
      </c>
      <c r="C273" s="43">
        <f>IF(ISBLANK(A274),0,(B274-Tab_yield[[#This Row],[Yield (%)]])/Tab_yield[[#This Row],[Yield (%)]])</f>
        <v>-2.4813895781637736E-2</v>
      </c>
      <c r="D273" s="46">
        <f>(Tab_yield[[#This Row],[Monthly Returns (%)]]-$B$3)/$B$4</f>
        <v>-0.57609778876061857</v>
      </c>
    </row>
    <row r="274" spans="1:4">
      <c r="A274" s="44">
        <v>27546</v>
      </c>
      <c r="B274" s="41">
        <v>7.86</v>
      </c>
      <c r="C274" s="42">
        <f>IF(ISBLANK(A275),0,(B275-Tab_yield[[#This Row],[Yield (%)]])/Tab_yield[[#This Row],[Yield (%)]])</f>
        <v>2.5445292620865163E-2</v>
      </c>
      <c r="D274" s="45">
        <f>(Tab_yield[[#This Row],[Monthly Returns (%)]]-$B$3)/$B$4</f>
        <v>0.54508761058280242</v>
      </c>
    </row>
    <row r="275" spans="1:4">
      <c r="A275" s="44">
        <v>27576</v>
      </c>
      <c r="B275" s="41">
        <v>8.06</v>
      </c>
      <c r="C275" s="43">
        <f>IF(ISBLANK(A276),0,(B276-Tab_yield[[#This Row],[Yield (%)]])/Tab_yield[[#This Row],[Yield (%)]])</f>
        <v>4.2183622828784101E-2</v>
      </c>
      <c r="D275" s="46">
        <f>(Tab_yield[[#This Row],[Monthly Returns (%)]]-$B$3)/$B$4</f>
        <v>0.91848742134403349</v>
      </c>
    </row>
    <row r="276" spans="1:4">
      <c r="A276" s="44">
        <v>27607</v>
      </c>
      <c r="B276" s="41">
        <v>8.4</v>
      </c>
      <c r="C276" s="42">
        <f>IF(ISBLANK(A277),0,(B277-Tab_yield[[#This Row],[Yield (%)]])/Tab_yield[[#This Row],[Yield (%)]])</f>
        <v>3.571428571428495E-3</v>
      </c>
      <c r="D276" s="45">
        <f>(Tab_yield[[#This Row],[Monthly Returns (%)]]-$B$3)/$B$4</f>
        <v>5.7123960970226761E-2</v>
      </c>
    </row>
    <row r="277" spans="1:4">
      <c r="A277" s="44">
        <v>27638</v>
      </c>
      <c r="B277" s="41">
        <v>8.43</v>
      </c>
      <c r="C277" s="43">
        <f>IF(ISBLANK(A278),0,(B278-Tab_yield[[#This Row],[Yield (%)]])/Tab_yield[[#This Row],[Yield (%)]])</f>
        <v>-3.4400948991696226E-2</v>
      </c>
      <c r="D277" s="46">
        <f>(Tab_yield[[#This Row],[Monthly Returns (%)]]-$B$3)/$B$4</f>
        <v>-0.78996642499412306</v>
      </c>
    </row>
    <row r="278" spans="1:4">
      <c r="A278" s="44">
        <v>27668</v>
      </c>
      <c r="B278" s="41">
        <v>8.14</v>
      </c>
      <c r="C278" s="42">
        <f>IF(ISBLANK(A279),0,(B279-Tab_yield[[#This Row],[Yield (%)]])/Tab_yield[[#This Row],[Yield (%)]])</f>
        <v>-1.1056511056511039E-2</v>
      </c>
      <c r="D278" s="45">
        <f>(Tab_yield[[#This Row],[Monthly Returns (%)]]-$B$3)/$B$4</f>
        <v>-0.26919711293923754</v>
      </c>
    </row>
    <row r="279" spans="1:4">
      <c r="A279" s="44">
        <v>27699</v>
      </c>
      <c r="B279" s="41">
        <v>8.0500000000000007</v>
      </c>
      <c r="C279" s="43">
        <f>IF(ISBLANK(A280),0,(B280-Tab_yield[[#This Row],[Yield (%)]])/Tab_yield[[#This Row],[Yield (%)]])</f>
        <v>-6.2111801242236905E-3</v>
      </c>
      <c r="D279" s="46">
        <f>(Tab_yield[[#This Row],[Monthly Returns (%)]]-$B$3)/$B$4</f>
        <v>-0.16110714036027163</v>
      </c>
    </row>
    <row r="280" spans="1:4">
      <c r="A280" s="44">
        <v>27729</v>
      </c>
      <c r="B280" s="41">
        <v>8</v>
      </c>
      <c r="C280" s="42">
        <f>IF(ISBLANK(A281),0,(B281-Tab_yield[[#This Row],[Yield (%)]])/Tab_yield[[#This Row],[Yield (%)]])</f>
        <v>-3.2499999999999973E-2</v>
      </c>
      <c r="D280" s="45">
        <f>(Tab_yield[[#This Row],[Monthly Returns (%)]]-$B$3)/$B$4</f>
        <v>-0.74755992536429028</v>
      </c>
    </row>
    <row r="281" spans="1:4">
      <c r="A281" s="44">
        <v>27760</v>
      </c>
      <c r="B281" s="41">
        <v>7.74</v>
      </c>
      <c r="C281" s="43">
        <f>IF(ISBLANK(A282),0,(B282-Tab_yield[[#This Row],[Yield (%)]])/Tab_yield[[#This Row],[Yield (%)]])</f>
        <v>6.4599483204134138E-3</v>
      </c>
      <c r="D281" s="46">
        <f>(Tab_yield[[#This Row],[Monthly Returns (%)]]-$B$3)/$B$4</f>
        <v>0.12156125634278266</v>
      </c>
    </row>
    <row r="282" spans="1:4">
      <c r="A282" s="44">
        <v>27791</v>
      </c>
      <c r="B282" s="41">
        <v>7.79</v>
      </c>
      <c r="C282" s="42">
        <f>IF(ISBLANK(A283),0,(B283-Tab_yield[[#This Row],[Yield (%)]])/Tab_yield[[#This Row],[Yield (%)]])</f>
        <v>-7.7021822849806946E-3</v>
      </c>
      <c r="D282" s="45">
        <f>(Tab_yield[[#This Row],[Monthly Returns (%)]]-$B$3)/$B$4</f>
        <v>-0.19436851815337172</v>
      </c>
    </row>
    <row r="283" spans="1:4">
      <c r="A283" s="44">
        <v>27820</v>
      </c>
      <c r="B283" s="41">
        <v>7.73</v>
      </c>
      <c r="C283" s="43">
        <f>IF(ISBLANK(A284),0,(B284-Tab_yield[[#This Row],[Yield (%)]])/Tab_yield[[#This Row],[Yield (%)]])</f>
        <v>-2.1992238033635293E-2</v>
      </c>
      <c r="D283" s="46">
        <f>(Tab_yield[[#This Row],[Monthly Returns (%)]]-$B$3)/$B$4</f>
        <v>-0.51315205546168952</v>
      </c>
    </row>
    <row r="284" spans="1:4">
      <c r="A284" s="44">
        <v>27851</v>
      </c>
      <c r="B284" s="41">
        <v>7.56</v>
      </c>
      <c r="C284" s="42">
        <f>IF(ISBLANK(A285),0,(B285-Tab_yield[[#This Row],[Yield (%)]])/Tab_yield[[#This Row],[Yield (%)]])</f>
        <v>4.4973544973545075E-2</v>
      </c>
      <c r="D284" s="45">
        <f>(Tab_yield[[#This Row],[Monthly Returns (%)]]-$B$3)/$B$4</f>
        <v>0.9807251946435146</v>
      </c>
    </row>
    <row r="285" spans="1:4">
      <c r="A285" s="44">
        <v>27881</v>
      </c>
      <c r="B285" s="41">
        <v>7.9</v>
      </c>
      <c r="C285" s="43">
        <f>IF(ISBLANK(A286),0,(B286-Tab_yield[[#This Row],[Yield (%)]])/Tab_yield[[#This Row],[Yield (%)]])</f>
        <v>-5.0632911392405108E-3</v>
      </c>
      <c r="D285" s="46">
        <f>(Tab_yield[[#This Row],[Monthly Returns (%)]]-$B$3)/$B$4</f>
        <v>-0.13549995467069553</v>
      </c>
    </row>
    <row r="286" spans="1:4">
      <c r="A286" s="44">
        <v>27912</v>
      </c>
      <c r="B286" s="41">
        <v>7.86</v>
      </c>
      <c r="C286" s="42">
        <f>IF(ISBLANK(A287),0,(B287-Tab_yield[[#This Row],[Yield (%)]])/Tab_yield[[#This Row],[Yield (%)]])</f>
        <v>-3.8167938931298025E-3</v>
      </c>
      <c r="D286" s="45">
        <f>(Tab_yield[[#This Row],[Monthly Returns (%)]]-$B$3)/$B$4</f>
        <v>-0.1076930091731134</v>
      </c>
    </row>
    <row r="287" spans="1:4">
      <c r="A287" s="44">
        <v>27942</v>
      </c>
      <c r="B287" s="41">
        <v>7.83</v>
      </c>
      <c r="C287" s="43">
        <f>IF(ISBLANK(A288),0,(B288-Tab_yield[[#This Row],[Yield (%)]])/Tab_yield[[#This Row],[Yield (%)]])</f>
        <v>-7.6628352490422094E-3</v>
      </c>
      <c r="D287" s="46">
        <f>(Tab_yield[[#This Row],[Monthly Returns (%)]]-$B$3)/$B$4</f>
        <v>-0.19349076179470612</v>
      </c>
    </row>
    <row r="288" spans="1:4">
      <c r="A288" s="44">
        <v>27973</v>
      </c>
      <c r="B288" s="41">
        <v>7.77</v>
      </c>
      <c r="C288" s="42">
        <f>IF(ISBLANK(A289),0,(B289-Tab_yield[[#This Row],[Yield (%)]])/Tab_yield[[#This Row],[Yield (%)]])</f>
        <v>-2.316602316602313E-2</v>
      </c>
      <c r="D288" s="45">
        <f>(Tab_yield[[#This Row],[Monthly Returns (%)]]-$B$3)/$B$4</f>
        <v>-0.53933693417202877</v>
      </c>
    </row>
    <row r="289" spans="1:4">
      <c r="A289" s="44">
        <v>28004</v>
      </c>
      <c r="B289" s="41">
        <v>7.59</v>
      </c>
      <c r="C289" s="43">
        <f>IF(ISBLANK(A290),0,(B290-Tab_yield[[#This Row],[Yield (%)]])/Tab_yield[[#This Row],[Yield (%)]])</f>
        <v>-2.371541501976281E-2</v>
      </c>
      <c r="D289" s="46">
        <f>(Tab_yield[[#This Row],[Monthly Returns (%)]]-$B$3)/$B$4</f>
        <v>-0.55159280507862041</v>
      </c>
    </row>
    <row r="290" spans="1:4">
      <c r="A290" s="44">
        <v>28034</v>
      </c>
      <c r="B290" s="41">
        <v>7.41</v>
      </c>
      <c r="C290" s="42">
        <f>IF(ISBLANK(A291),0,(B291-Tab_yield[[#This Row],[Yield (%)]])/Tab_yield[[#This Row],[Yield (%)]])</f>
        <v>-1.6194331983805682E-2</v>
      </c>
      <c r="D290" s="45">
        <f>(Tab_yield[[#This Row],[Monthly Returns (%)]]-$B$3)/$B$4</f>
        <v>-0.38381197225592639</v>
      </c>
    </row>
    <row r="291" spans="1:4">
      <c r="A291" s="44">
        <v>28065</v>
      </c>
      <c r="B291" s="41">
        <v>7.29</v>
      </c>
      <c r="C291" s="43">
        <f>IF(ISBLANK(A292),0,(B292-Tab_yield[[#This Row],[Yield (%)]])/Tab_yield[[#This Row],[Yield (%)]])</f>
        <v>-5.7613168724279823E-2</v>
      </c>
      <c r="D291" s="46">
        <f>(Tab_yield[[#This Row],[Monthly Returns (%)]]-$B$3)/$B$4</f>
        <v>-1.307786204376552</v>
      </c>
    </row>
    <row r="292" spans="1:4">
      <c r="A292" s="44">
        <v>28095</v>
      </c>
      <c r="B292" s="41">
        <v>6.87</v>
      </c>
      <c r="C292" s="42">
        <f>IF(ISBLANK(A293),0,(B293-Tab_yield[[#This Row],[Yield (%)]])/Tab_yield[[#This Row],[Yield (%)]])</f>
        <v>4.9490538573507985E-2</v>
      </c>
      <c r="D292" s="45">
        <f>(Tab_yield[[#This Row],[Monthly Returns (%)]]-$B$3)/$B$4</f>
        <v>1.0814905956413923</v>
      </c>
    </row>
    <row r="293" spans="1:4">
      <c r="A293" s="44">
        <v>28126</v>
      </c>
      <c r="B293" s="41">
        <v>7.21</v>
      </c>
      <c r="C293" s="43">
        <f>IF(ISBLANK(A294),0,(B294-Tab_yield[[#This Row],[Yield (%)]])/Tab_yield[[#This Row],[Yield (%)]])</f>
        <v>2.4965325936199684E-2</v>
      </c>
      <c r="D293" s="46">
        <f>(Tab_yield[[#This Row],[Monthly Returns (%)]]-$B$3)/$B$4</f>
        <v>0.53438048107827185</v>
      </c>
    </row>
    <row r="294" spans="1:4">
      <c r="A294" s="44">
        <v>28157</v>
      </c>
      <c r="B294" s="41">
        <v>7.39</v>
      </c>
      <c r="C294" s="42">
        <f>IF(ISBLANK(A295),0,(B295-Tab_yield[[#This Row],[Yield (%)]])/Tab_yield[[#This Row],[Yield (%)]])</f>
        <v>9.4722598105548422E-3</v>
      </c>
      <c r="D294" s="45">
        <f>(Tab_yield[[#This Row],[Monthly Returns (%)]]-$B$3)/$B$4</f>
        <v>0.18876010631173282</v>
      </c>
    </row>
    <row r="295" spans="1:4">
      <c r="A295" s="44">
        <v>28185</v>
      </c>
      <c r="B295" s="41">
        <v>7.46</v>
      </c>
      <c r="C295" s="43">
        <f>IF(ISBLANK(A296),0,(B296-Tab_yield[[#This Row],[Yield (%)]])/Tab_yield[[#This Row],[Yield (%)]])</f>
        <v>-1.2064343163538854E-2</v>
      </c>
      <c r="D295" s="46">
        <f>(Tab_yield[[#This Row],[Monthly Returns (%)]]-$B$3)/$B$4</f>
        <v>-0.29167990025246904</v>
      </c>
    </row>
    <row r="296" spans="1:4">
      <c r="A296" s="44">
        <v>28216</v>
      </c>
      <c r="B296" s="41">
        <v>7.37</v>
      </c>
      <c r="C296" s="42">
        <f>IF(ISBLANK(A297),0,(B297-Tab_yield[[#This Row],[Yield (%)]])/Tab_yield[[#This Row],[Yield (%)]])</f>
        <v>1.2211668928086819E-2</v>
      </c>
      <c r="D296" s="45">
        <f>(Tab_yield[[#This Row],[Monthly Returns (%)]]-$B$3)/$B$4</f>
        <v>0.24987103155803353</v>
      </c>
    </row>
    <row r="297" spans="1:4">
      <c r="A297" s="44">
        <v>28246</v>
      </c>
      <c r="B297" s="41">
        <v>7.46</v>
      </c>
      <c r="C297" s="43">
        <f>IF(ISBLANK(A298),0,(B298-Tab_yield[[#This Row],[Yield (%)]])/Tab_yield[[#This Row],[Yield (%)]])</f>
        <v>-2.4128686327077709E-2</v>
      </c>
      <c r="D297" s="46">
        <f>(Tab_yield[[#This Row],[Monthly Returns (%)]]-$B$3)/$B$4</f>
        <v>-0.56081208956085771</v>
      </c>
    </row>
    <row r="298" spans="1:4">
      <c r="A298" s="44">
        <v>28277</v>
      </c>
      <c r="B298" s="41">
        <v>7.28</v>
      </c>
      <c r="C298" s="42">
        <f>IF(ISBLANK(A299),0,(B299-Tab_yield[[#This Row],[Yield (%)]])/Tab_yield[[#This Row],[Yield (%)]])</f>
        <v>6.8681318681318437E-3</v>
      </c>
      <c r="D298" s="45">
        <f>(Tab_yield[[#This Row],[Monthly Returns (%)]]-$B$3)/$B$4</f>
        <v>0.13066704273728222</v>
      </c>
    </row>
    <row r="299" spans="1:4">
      <c r="A299" s="44">
        <v>28307</v>
      </c>
      <c r="B299" s="41">
        <v>7.33</v>
      </c>
      <c r="C299" s="43">
        <f>IF(ISBLANK(A300),0,(B300-Tab_yield[[#This Row],[Yield (%)]])/Tab_yield[[#This Row],[Yield (%)]])</f>
        <v>9.5497953615280053E-3</v>
      </c>
      <c r="D299" s="46">
        <f>(Tab_yield[[#This Row],[Monthly Returns (%)]]-$B$3)/$B$4</f>
        <v>0.19048977466580494</v>
      </c>
    </row>
    <row r="300" spans="1:4">
      <c r="A300" s="44">
        <v>28338</v>
      </c>
      <c r="B300" s="41">
        <v>7.4</v>
      </c>
      <c r="C300" s="42">
        <f>IF(ISBLANK(A301),0,(B301-Tab_yield[[#This Row],[Yield (%)]])/Tab_yield[[#This Row],[Yield (%)]])</f>
        <v>-8.1081081081081745E-3</v>
      </c>
      <c r="D300" s="45">
        <f>(Tab_yield[[#This Row],[Monthly Returns (%)]]-$B$3)/$B$4</f>
        <v>-0.20342393907386408</v>
      </c>
    </row>
    <row r="301" spans="1:4">
      <c r="A301" s="44">
        <v>28369</v>
      </c>
      <c r="B301" s="41">
        <v>7.34</v>
      </c>
      <c r="C301" s="43">
        <f>IF(ISBLANK(A302),0,(B302-Tab_yield[[#This Row],[Yield (%)]])/Tab_yield[[#This Row],[Yield (%)]])</f>
        <v>2.4523160762942742E-2</v>
      </c>
      <c r="D301" s="46">
        <f>(Tab_yield[[#This Row],[Monthly Returns (%)]]-$B$3)/$B$4</f>
        <v>0.52451663026588691</v>
      </c>
    </row>
    <row r="302" spans="1:4">
      <c r="A302" s="44">
        <v>28399</v>
      </c>
      <c r="B302" s="41">
        <v>7.52</v>
      </c>
      <c r="C302" s="42">
        <f>IF(ISBLANK(A303),0,(B303-Tab_yield[[#This Row],[Yield (%)]])/Tab_yield[[#This Row],[Yield (%)]])</f>
        <v>7.9787234042553862E-3</v>
      </c>
      <c r="D302" s="45">
        <f>(Tab_yield[[#This Row],[Monthly Returns (%)]]-$B$3)/$B$4</f>
        <v>0.15544219439639831</v>
      </c>
    </row>
    <row r="303" spans="1:4">
      <c r="A303" s="44">
        <v>28430</v>
      </c>
      <c r="B303" s="41">
        <v>7.58</v>
      </c>
      <c r="C303" s="43">
        <f>IF(ISBLANK(A304),0,(B304-Tab_yield[[#This Row],[Yield (%)]])/Tab_yield[[#This Row],[Yield (%)]])</f>
        <v>1.4511873350923524E-2</v>
      </c>
      <c r="D303" s="46">
        <f>(Tab_yield[[#This Row],[Monthly Returns (%)]]-$B$3)/$B$4</f>
        <v>0.30118414854941822</v>
      </c>
    </row>
    <row r="304" spans="1:4">
      <c r="A304" s="44">
        <v>28460</v>
      </c>
      <c r="B304" s="41">
        <v>7.69</v>
      </c>
      <c r="C304" s="42">
        <f>IF(ISBLANK(A305),0,(B305-Tab_yield[[#This Row],[Yield (%)]])/Tab_yield[[#This Row],[Yield (%)]])</f>
        <v>3.5110533159947929E-2</v>
      </c>
      <c r="D304" s="45">
        <f>(Tab_yield[[#This Row],[Monthly Returns (%)]]-$B$3)/$B$4</f>
        <v>0.76070045507955264</v>
      </c>
    </row>
    <row r="305" spans="1:4">
      <c r="A305" s="44">
        <v>28491</v>
      </c>
      <c r="B305" s="41">
        <v>7.96</v>
      </c>
      <c r="C305" s="43">
        <f>IF(ISBLANK(A306),0,(B306-Tab_yield[[#This Row],[Yield (%)]])/Tab_yield[[#This Row],[Yield (%)]])</f>
        <v>8.7939698492461547E-3</v>
      </c>
      <c r="D305" s="46">
        <f>(Tab_yield[[#This Row],[Monthly Returns (%)]]-$B$3)/$B$4</f>
        <v>0.17362876763888943</v>
      </c>
    </row>
    <row r="306" spans="1:4">
      <c r="A306" s="44">
        <v>28522</v>
      </c>
      <c r="B306" s="41">
        <v>8.0299999999999994</v>
      </c>
      <c r="C306" s="42">
        <f>IF(ISBLANK(A307),0,(B307-Tab_yield[[#This Row],[Yield (%)]])/Tab_yield[[#This Row],[Yield (%)]])</f>
        <v>1.2453300124532737E-3</v>
      </c>
      <c r="D306" s="45">
        <f>(Tab_yield[[#This Row],[Monthly Returns (%)]]-$B$3)/$B$4</f>
        <v>5.2331958255410517E-3</v>
      </c>
    </row>
    <row r="307" spans="1:4">
      <c r="A307" s="44">
        <v>28550</v>
      </c>
      <c r="B307" s="41">
        <v>8.0399999999999991</v>
      </c>
      <c r="C307" s="43">
        <f>IF(ISBLANK(A308),0,(B308-Tab_yield[[#This Row],[Yield (%)]])/Tab_yield[[#This Row],[Yield (%)]])</f>
        <v>1.3681592039801146E-2</v>
      </c>
      <c r="D307" s="46">
        <f>(Tab_yield[[#This Row],[Monthly Returns (%)]]-$B$3)/$B$4</f>
        <v>0.28266217648884739</v>
      </c>
    </row>
    <row r="308" spans="1:4">
      <c r="A308" s="44">
        <v>28581</v>
      </c>
      <c r="B308" s="41">
        <v>8.15</v>
      </c>
      <c r="C308" s="42">
        <f>IF(ISBLANK(A309),0,(B309-Tab_yield[[#This Row],[Yield (%)]])/Tab_yield[[#This Row],[Yield (%)]])</f>
        <v>2.4539877300613407E-2</v>
      </c>
      <c r="D308" s="45">
        <f>(Tab_yield[[#This Row],[Monthly Returns (%)]]-$B$3)/$B$4</f>
        <v>0.52488954392724219</v>
      </c>
    </row>
    <row r="309" spans="1:4">
      <c r="A309" s="44">
        <v>28611</v>
      </c>
      <c r="B309" s="41">
        <v>8.35</v>
      </c>
      <c r="C309" s="43">
        <f>IF(ISBLANK(A310),0,(B310-Tab_yield[[#This Row],[Yield (%)]])/Tab_yield[[#This Row],[Yield (%)]])</f>
        <v>1.3173652694610924E-2</v>
      </c>
      <c r="D309" s="46">
        <f>(Tab_yield[[#This Row],[Monthly Returns (%)]]-$B$3)/$B$4</f>
        <v>0.27133103096738542</v>
      </c>
    </row>
    <row r="310" spans="1:4">
      <c r="A310" s="44">
        <v>28642</v>
      </c>
      <c r="B310" s="41">
        <v>8.4600000000000009</v>
      </c>
      <c r="C310" s="42">
        <f>IF(ISBLANK(A311),0,(B311-Tab_yield[[#This Row],[Yield (%)]])/Tab_yield[[#This Row],[Yield (%)]])</f>
        <v>2.1276595744680816E-2</v>
      </c>
      <c r="D310" s="45">
        <f>(Tab_yield[[#This Row],[Monthly Returns (%)]]-$B$3)/$B$4</f>
        <v>0.45209203663052472</v>
      </c>
    </row>
    <row r="311" spans="1:4">
      <c r="A311" s="44">
        <v>28672</v>
      </c>
      <c r="B311" s="41">
        <v>8.64</v>
      </c>
      <c r="C311" s="43">
        <f>IF(ISBLANK(A312),0,(B312-Tab_yield[[#This Row],[Yield (%)]])/Tab_yield[[#This Row],[Yield (%)]])</f>
        <v>-2.6620370370370419E-2</v>
      </c>
      <c r="D311" s="46">
        <f>(Tab_yield[[#This Row],[Monthly Returns (%)]]-$B$3)/$B$4</f>
        <v>-0.61639674697203151</v>
      </c>
    </row>
    <row r="312" spans="1:4">
      <c r="A312" s="44">
        <v>28703</v>
      </c>
      <c r="B312" s="41">
        <v>8.41</v>
      </c>
      <c r="C312" s="42">
        <f>IF(ISBLANK(A313),0,(B313-Tab_yield[[#This Row],[Yield (%)]])/Tab_yield[[#This Row],[Yield (%)]])</f>
        <v>1.1890606420927215E-3</v>
      </c>
      <c r="D312" s="45">
        <f>(Tab_yield[[#This Row],[Monthly Returns (%)]]-$B$3)/$B$4</f>
        <v>3.9779348775676711E-3</v>
      </c>
    </row>
    <row r="313" spans="1:4">
      <c r="A313" s="44">
        <v>28734</v>
      </c>
      <c r="B313" s="41">
        <v>8.42</v>
      </c>
      <c r="C313" s="43">
        <f>IF(ISBLANK(A314),0,(B314-Tab_yield[[#This Row],[Yield (%)]])/Tab_yield[[#This Row],[Yield (%)]])</f>
        <v>2.6128266033254233E-2</v>
      </c>
      <c r="D313" s="46">
        <f>(Tab_yield[[#This Row],[Monthly Returns (%)]]-$B$3)/$B$4</f>
        <v>0.56032342800145873</v>
      </c>
    </row>
    <row r="314" spans="1:4">
      <c r="A314" s="44">
        <v>28764</v>
      </c>
      <c r="B314" s="41">
        <v>8.64</v>
      </c>
      <c r="C314" s="42">
        <f>IF(ISBLANK(A315),0,(B315-Tab_yield[[#This Row],[Yield (%)]])/Tab_yield[[#This Row],[Yield (%)]])</f>
        <v>1.9675925925925916E-2</v>
      </c>
      <c r="D314" s="45">
        <f>(Tab_yield[[#This Row],[Monthly Returns (%)]]-$B$3)/$B$4</f>
        <v>0.41638418525049126</v>
      </c>
    </row>
    <row r="315" spans="1:4">
      <c r="A315" s="44">
        <v>28795</v>
      </c>
      <c r="B315" s="41">
        <v>8.81</v>
      </c>
      <c r="C315" s="43">
        <f>IF(ISBLANK(A316),0,(B316-Tab_yield[[#This Row],[Yield (%)]])/Tab_yield[[#This Row],[Yield (%)]])</f>
        <v>2.2701475595913654E-2</v>
      </c>
      <c r="D315" s="46">
        <f>(Tab_yield[[#This Row],[Monthly Returns (%)]]-$B$3)/$B$4</f>
        <v>0.48387835343744962</v>
      </c>
    </row>
    <row r="316" spans="1:4">
      <c r="A316" s="44">
        <v>28825</v>
      </c>
      <c r="B316" s="41">
        <v>9.01</v>
      </c>
      <c r="C316" s="42">
        <f>IF(ISBLANK(A317),0,(B317-Tab_yield[[#This Row],[Yield (%)]])/Tab_yield[[#This Row],[Yield (%)]])</f>
        <v>9.98890122086569E-3</v>
      </c>
      <c r="D316" s="45">
        <f>(Tab_yield[[#This Row],[Monthly Returns (%)]]-$B$3)/$B$4</f>
        <v>0.20028537809482969</v>
      </c>
    </row>
    <row r="317" spans="1:4">
      <c r="A317" s="44">
        <v>28856</v>
      </c>
      <c r="B317" s="41">
        <v>9.1</v>
      </c>
      <c r="C317" s="43">
        <f>IF(ISBLANK(A318),0,(B318-Tab_yield[[#This Row],[Yield (%)]])/Tab_yield[[#This Row],[Yield (%)]])</f>
        <v>0</v>
      </c>
      <c r="D317" s="46">
        <f>(Tab_yield[[#This Row],[Monthly Returns (%)]]-$B$3)/$B$4</f>
        <v>-2.2547710944080368E-2</v>
      </c>
    </row>
    <row r="318" spans="1:4">
      <c r="A318" s="44">
        <v>28887</v>
      </c>
      <c r="B318" s="41">
        <v>9.1</v>
      </c>
      <c r="C318" s="42">
        <f>IF(ISBLANK(A319),0,(B319-Tab_yield[[#This Row],[Yield (%)]])/Tab_yield[[#This Row],[Yield (%)]])</f>
        <v>2.197802197802151E-3</v>
      </c>
      <c r="D318" s="45">
        <f>(Tab_yield[[#This Row],[Monthly Returns (%)]]-$B$3)/$B$4</f>
        <v>2.6481010233954796E-2</v>
      </c>
    </row>
    <row r="319" spans="1:4">
      <c r="A319" s="44">
        <v>28915</v>
      </c>
      <c r="B319" s="41">
        <v>9.1199999999999992</v>
      </c>
      <c r="C319" s="43">
        <f>IF(ISBLANK(A320),0,(B320-Tab_yield[[#This Row],[Yield (%)]])/Tab_yield[[#This Row],[Yield (%)]])</f>
        <v>6.5789473684211078E-3</v>
      </c>
      <c r="D319" s="46">
        <f>(Tab_yield[[#This Row],[Monthly Returns (%)]]-$B$3)/$B$4</f>
        <v>0.12421589521385819</v>
      </c>
    </row>
    <row r="320" spans="1:4">
      <c r="A320" s="44">
        <v>28946</v>
      </c>
      <c r="B320" s="41">
        <v>9.18</v>
      </c>
      <c r="C320" s="42">
        <f>IF(ISBLANK(A321),0,(B321-Tab_yield[[#This Row],[Yield (%)]])/Tab_yield[[#This Row],[Yield (%)]])</f>
        <v>7.6252723311547154E-3</v>
      </c>
      <c r="D320" s="45">
        <f>(Tab_yield[[#This Row],[Monthly Returns (%)]]-$B$3)/$B$4</f>
        <v>0.14755738377492394</v>
      </c>
    </row>
    <row r="321" spans="1:4">
      <c r="A321" s="44">
        <v>28976</v>
      </c>
      <c r="B321" s="41">
        <v>9.25</v>
      </c>
      <c r="C321" s="43">
        <f>IF(ISBLANK(A322),0,(B322-Tab_yield[[#This Row],[Yield (%)]])/Tab_yield[[#This Row],[Yield (%)]])</f>
        <v>-3.6756756756756742E-2</v>
      </c>
      <c r="D321" s="46">
        <f>(Tab_yield[[#This Row],[Monthly Returns (%)]]-$B$3)/$B$4</f>
        <v>-0.84251994513242623</v>
      </c>
    </row>
    <row r="322" spans="1:4">
      <c r="A322" s="44">
        <v>29007</v>
      </c>
      <c r="B322" s="41">
        <v>8.91</v>
      </c>
      <c r="C322" s="42">
        <f>IF(ISBLANK(A323),0,(B323-Tab_yield[[#This Row],[Yield (%)]])/Tab_yield[[#This Row],[Yield (%)]])</f>
        <v>4.4893378226710601E-3</v>
      </c>
      <c r="D322" s="45">
        <f>(Tab_yield[[#This Row],[Monthly Returns (%)]]-$B$3)/$B$4</f>
        <v>7.7600743089616592E-2</v>
      </c>
    </row>
    <row r="323" spans="1:4">
      <c r="A323" s="44">
        <v>29037</v>
      </c>
      <c r="B323" s="41">
        <v>8.9499999999999993</v>
      </c>
      <c r="C323" s="43">
        <f>IF(ISBLANK(A324),0,(B324-Tab_yield[[#This Row],[Yield (%)]])/Tab_yield[[#This Row],[Yield (%)]])</f>
        <v>8.9385474860335275E-3</v>
      </c>
      <c r="D323" s="46">
        <f>(Tab_yield[[#This Row],[Monthly Returns (%)]]-$B$3)/$B$4</f>
        <v>0.17685401541128493</v>
      </c>
    </row>
    <row r="324" spans="1:4">
      <c r="A324" s="44">
        <v>29068</v>
      </c>
      <c r="B324" s="41">
        <v>9.0299999999999994</v>
      </c>
      <c r="C324" s="42">
        <f>IF(ISBLANK(A325),0,(B325-Tab_yield[[#This Row],[Yield (%)]])/Tab_yield[[#This Row],[Yield (%)]])</f>
        <v>3.3222591362126325E-2</v>
      </c>
      <c r="D324" s="45">
        <f>(Tab_yield[[#This Row],[Monthly Returns (%)]]-$B$3)/$B$4</f>
        <v>0.71858412081693379</v>
      </c>
    </row>
    <row r="325" spans="1:4">
      <c r="A325" s="44">
        <v>29099</v>
      </c>
      <c r="B325" s="41">
        <v>9.33</v>
      </c>
      <c r="C325" s="43">
        <f>IF(ISBLANK(A326),0,(B326-Tab_yield[[#This Row],[Yield (%)]])/Tab_yield[[#This Row],[Yield (%)]])</f>
        <v>0.10396570203644165</v>
      </c>
      <c r="D325" s="46">
        <f>(Tab_yield[[#This Row],[Monthly Returns (%)]]-$B$3)/$B$4</f>
        <v>2.296726253892607</v>
      </c>
    </row>
    <row r="326" spans="1:4">
      <c r="A326" s="44">
        <v>29129</v>
      </c>
      <c r="B326" s="41">
        <v>10.3</v>
      </c>
      <c r="C326" s="42">
        <f>IF(ISBLANK(A327),0,(B327-Tab_yield[[#This Row],[Yield (%)]])/Tab_yield[[#This Row],[Yield (%)]])</f>
        <v>3.3980582524271809E-2</v>
      </c>
      <c r="D326" s="45">
        <f>(Tab_yield[[#This Row],[Monthly Returns (%)]]-$B$3)/$B$4</f>
        <v>0.73549343930856592</v>
      </c>
    </row>
    <row r="327" spans="1:4">
      <c r="A327" s="44">
        <v>29160</v>
      </c>
      <c r="B327" s="41">
        <v>10.65</v>
      </c>
      <c r="C327" s="43">
        <f>IF(ISBLANK(A328),0,(B328-Tab_yield[[#This Row],[Yield (%)]])/Tab_yield[[#This Row],[Yield (%)]])</f>
        <v>-2.4413145539906082E-2</v>
      </c>
      <c r="D327" s="46">
        <f>(Tab_yield[[#This Row],[Monthly Returns (%)]]-$B$3)/$B$4</f>
        <v>-0.56715782506254775</v>
      </c>
    </row>
    <row r="328" spans="1:4">
      <c r="A328" s="44">
        <v>29190</v>
      </c>
      <c r="B328" s="41">
        <v>10.39</v>
      </c>
      <c r="C328" s="42">
        <f>IF(ISBLANK(A329),0,(B329-Tab_yield[[#This Row],[Yield (%)]])/Tab_yield[[#This Row],[Yield (%)]])</f>
        <v>3.9461020211742068E-2</v>
      </c>
      <c r="D328" s="45">
        <f>(Tab_yield[[#This Row],[Monthly Returns (%)]]-$B$3)/$B$4</f>
        <v>0.85775141665579024</v>
      </c>
    </row>
    <row r="329" spans="1:4">
      <c r="A329" s="44">
        <v>29221</v>
      </c>
      <c r="B329" s="41">
        <v>10.8</v>
      </c>
      <c r="C329" s="43">
        <f>IF(ISBLANK(A330),0,(B330-Tab_yield[[#This Row],[Yield (%)]])/Tab_yield[[#This Row],[Yield (%)]])</f>
        <v>0.149074074074074</v>
      </c>
      <c r="D329" s="46">
        <f>(Tab_yield[[#This Row],[Monthly Returns (%)]]-$B$3)/$B$4</f>
        <v>3.3030068908124388</v>
      </c>
    </row>
    <row r="330" spans="1:4">
      <c r="A330" s="44">
        <v>29252</v>
      </c>
      <c r="B330" s="41">
        <v>12.41</v>
      </c>
      <c r="C330" s="42">
        <f>IF(ISBLANK(A331),0,(B331-Tab_yield[[#This Row],[Yield (%)]])/Tab_yield[[#This Row],[Yield (%)]])</f>
        <v>2.7397260273972591E-2</v>
      </c>
      <c r="D330" s="45">
        <f>(Tab_yield[[#This Row],[Monthly Returns (%)]]-$B$3)/$B$4</f>
        <v>0.58863223798760367</v>
      </c>
    </row>
    <row r="331" spans="1:4">
      <c r="A331" s="44">
        <v>29281</v>
      </c>
      <c r="B331" s="41">
        <v>12.75</v>
      </c>
      <c r="C331" s="43">
        <f>IF(ISBLANK(A332),0,(B332-Tab_yield[[#This Row],[Yield (%)]])/Tab_yield[[#This Row],[Yield (%)]])</f>
        <v>-0.10039215686274505</v>
      </c>
      <c r="D331" s="46">
        <f>(Tab_yield[[#This Row],[Monthly Returns (%)]]-$B$3)/$B$4</f>
        <v>-2.262102786558847</v>
      </c>
    </row>
    <row r="332" spans="1:4">
      <c r="A332" s="44">
        <v>29312</v>
      </c>
      <c r="B332" s="41">
        <v>11.47</v>
      </c>
      <c r="C332" s="42">
        <f>IF(ISBLANK(A333),0,(B333-Tab_yield[[#This Row],[Yield (%)]])/Tab_yield[[#This Row],[Yield (%)]])</f>
        <v>-0.11246730601569319</v>
      </c>
      <c r="D332" s="45">
        <f>(Tab_yield[[#This Row],[Monthly Returns (%)]]-$B$3)/$B$4</f>
        <v>-2.5314760366152549</v>
      </c>
    </row>
    <row r="333" spans="1:4">
      <c r="A333" s="44">
        <v>29342</v>
      </c>
      <c r="B333" s="41">
        <v>10.18</v>
      </c>
      <c r="C333" s="43">
        <f>IF(ISBLANK(A334),0,(B334-Tab_yield[[#This Row],[Yield (%)]])/Tab_yield[[#This Row],[Yield (%)]])</f>
        <v>-3.9292730844793747E-2</v>
      </c>
      <c r="D333" s="46">
        <f>(Tab_yield[[#This Row],[Monthly Returns (%)]]-$B$3)/$B$4</f>
        <v>-0.8990926278795025</v>
      </c>
    </row>
    <row r="334" spans="1:4">
      <c r="A334" s="44">
        <v>29373</v>
      </c>
      <c r="B334" s="41">
        <v>9.7799999999999994</v>
      </c>
      <c r="C334" s="42">
        <f>IF(ISBLANK(A335),0,(B335-Tab_yield[[#This Row],[Yield (%)]])/Tab_yield[[#This Row],[Yield (%)]])</f>
        <v>4.8057259713701499E-2</v>
      </c>
      <c r="D334" s="45">
        <f>(Tab_yield[[#This Row],[Monthly Returns (%)]]-$B$3)/$B$4</f>
        <v>1.0495169131789317</v>
      </c>
    </row>
    <row r="335" spans="1:4">
      <c r="A335" s="44">
        <v>29403</v>
      </c>
      <c r="B335" s="41">
        <v>10.25</v>
      </c>
      <c r="C335" s="43">
        <f>IF(ISBLANK(A336),0,(B336-Tab_yield[[#This Row],[Yield (%)]])/Tab_yield[[#This Row],[Yield (%)]])</f>
        <v>8.2926829268292646E-2</v>
      </c>
      <c r="D335" s="46">
        <f>(Tab_yield[[#This Row],[Monthly Returns (%)]]-$B$3)/$B$4</f>
        <v>1.8273896466759678</v>
      </c>
    </row>
    <row r="336" spans="1:4">
      <c r="A336" s="44">
        <v>29434</v>
      </c>
      <c r="B336" s="41">
        <v>11.1</v>
      </c>
      <c r="C336" s="42">
        <f>IF(ISBLANK(A337),0,(B337-Tab_yield[[#This Row],[Yield (%)]])/Tab_yield[[#This Row],[Yield (%)]])</f>
        <v>3.6936936936936948E-2</v>
      </c>
      <c r="D336" s="45">
        <f>(Tab_yield[[#This Row],[Monthly Returns (%)]]-$B$3)/$B$4</f>
        <v>0.80144399498048335</v>
      </c>
    </row>
    <row r="337" spans="1:4">
      <c r="A337" s="44">
        <v>29465</v>
      </c>
      <c r="B337" s="41">
        <v>11.51</v>
      </c>
      <c r="C337" s="43">
        <f>IF(ISBLANK(A338),0,(B338-Tab_yield[[#This Row],[Yield (%)]])/Tab_yield[[#This Row],[Yield (%)]])</f>
        <v>2.0851433536055623E-2</v>
      </c>
      <c r="D337" s="46">
        <f>(Tab_yield[[#This Row],[Monthly Returns (%)]]-$B$3)/$B$4</f>
        <v>0.44260748911165892</v>
      </c>
    </row>
    <row r="338" spans="1:4">
      <c r="A338" s="44">
        <v>29495</v>
      </c>
      <c r="B338" s="41">
        <v>11.75</v>
      </c>
      <c r="C338" s="42">
        <f>IF(ISBLANK(A339),0,(B339-Tab_yield[[#This Row],[Yield (%)]])/Tab_yield[[#This Row],[Yield (%)]])</f>
        <v>7.9148936170212736E-2</v>
      </c>
      <c r="D338" s="45">
        <f>(Tab_yield[[#This Row],[Monthly Returns (%)]]-$B$3)/$B$4</f>
        <v>1.7431121500334525</v>
      </c>
    </row>
    <row r="339" spans="1:4">
      <c r="A339" s="44">
        <v>29526</v>
      </c>
      <c r="B339" s="41">
        <v>12.68</v>
      </c>
      <c r="C339" s="43">
        <f>IF(ISBLANK(A340),0,(B340-Tab_yield[[#This Row],[Yield (%)]])/Tab_yield[[#This Row],[Yield (%)]])</f>
        <v>1.2618296529968466E-2</v>
      </c>
      <c r="D339" s="46">
        <f>(Tab_yield[[#This Row],[Monthly Returns (%)]]-$B$3)/$B$4</f>
        <v>0.25894210780679022</v>
      </c>
    </row>
    <row r="340" spans="1:4">
      <c r="A340" s="44">
        <v>29556</v>
      </c>
      <c r="B340" s="41">
        <v>12.84</v>
      </c>
      <c r="C340" s="42">
        <f>IF(ISBLANK(A341),0,(B341-Tab_yield[[#This Row],[Yield (%)]])/Tab_yield[[#This Row],[Yield (%)]])</f>
        <v>-2.1028037383177538E-2</v>
      </c>
      <c r="D340" s="45">
        <f>(Tab_yield[[#This Row],[Monthly Returns (%)]]-$B$3)/$B$4</f>
        <v>-0.49164260165449614</v>
      </c>
    </row>
    <row r="341" spans="1:4">
      <c r="A341" s="44">
        <v>29587</v>
      </c>
      <c r="B341" s="41">
        <v>12.57</v>
      </c>
      <c r="C341" s="43">
        <f>IF(ISBLANK(A342),0,(B342-Tab_yield[[#This Row],[Yield (%)]])/Tab_yield[[#This Row],[Yield (%)]])</f>
        <v>4.9323786793953793E-2</v>
      </c>
      <c r="D341" s="46">
        <f>(Tab_yield[[#This Row],[Monthly Returns (%)]]-$B$3)/$B$4</f>
        <v>1.0777706855812972</v>
      </c>
    </row>
    <row r="342" spans="1:4">
      <c r="A342" s="44">
        <v>29618</v>
      </c>
      <c r="B342" s="41">
        <v>13.19</v>
      </c>
      <c r="C342" s="42">
        <f>IF(ISBLANK(A343),0,(B343-Tab_yield[[#This Row],[Yield (%)]])/Tab_yield[[#This Row],[Yield (%)]])</f>
        <v>-5.3070507960576415E-3</v>
      </c>
      <c r="D342" s="45">
        <f>(Tab_yield[[#This Row],[Monthly Returns (%)]]-$B$3)/$B$4</f>
        <v>-0.14093776170378161</v>
      </c>
    </row>
    <row r="343" spans="1:4">
      <c r="A343" s="44">
        <v>29646</v>
      </c>
      <c r="B343" s="41">
        <v>13.12</v>
      </c>
      <c r="C343" s="43">
        <f>IF(ISBLANK(A344),0,(B344-Tab_yield[[#This Row],[Yield (%)]])/Tab_yield[[#This Row],[Yield (%)]])</f>
        <v>4.2682926829268331E-2</v>
      </c>
      <c r="D343" s="46">
        <f>(Tab_yield[[#This Row],[Monthly Returns (%)]]-$B$3)/$B$4</f>
        <v>0.92962592900741625</v>
      </c>
    </row>
    <row r="344" spans="1:4">
      <c r="A344" s="44">
        <v>29677</v>
      </c>
      <c r="B344" s="41">
        <v>13.68</v>
      </c>
      <c r="C344" s="42">
        <f>IF(ISBLANK(A345),0,(B345-Tab_yield[[#This Row],[Yield (%)]])/Tab_yield[[#This Row],[Yield (%)]])</f>
        <v>3.0701754385964907E-2</v>
      </c>
      <c r="D344" s="45">
        <f>(Tab_yield[[#This Row],[Monthly Returns (%)]]-$B$3)/$B$4</f>
        <v>0.66234911779296046</v>
      </c>
    </row>
    <row r="345" spans="1:4">
      <c r="A345" s="44">
        <v>29707</v>
      </c>
      <c r="B345" s="41">
        <v>14.1</v>
      </c>
      <c r="C345" s="43">
        <f>IF(ISBLANK(A346),0,(B346-Tab_yield[[#This Row],[Yield (%)]])/Tab_yield[[#This Row],[Yield (%)]])</f>
        <v>-4.468085106382972E-2</v>
      </c>
      <c r="D345" s="46">
        <f>(Tab_yield[[#This Row],[Monthly Returns (%)]]-$B$3)/$B$4</f>
        <v>-1.0192911808507512</v>
      </c>
    </row>
    <row r="346" spans="1:4">
      <c r="A346" s="44">
        <v>29738</v>
      </c>
      <c r="B346" s="41">
        <v>13.47</v>
      </c>
      <c r="C346" s="42">
        <f>IF(ISBLANK(A347),0,(B347-Tab_yield[[#This Row],[Yield (%)]])/Tab_yield[[#This Row],[Yield (%)]])</f>
        <v>6.0133630289532197E-2</v>
      </c>
      <c r="D346" s="45">
        <f>(Tab_yield[[#This Row],[Monthly Returns (%)]]-$B$3)/$B$4</f>
        <v>1.3189174108202266</v>
      </c>
    </row>
    <row r="347" spans="1:4">
      <c r="A347" s="44">
        <v>29768</v>
      </c>
      <c r="B347" s="41">
        <v>14.28</v>
      </c>
      <c r="C347" s="43">
        <f>IF(ISBLANK(A348),0,(B348-Tab_yield[[#This Row],[Yield (%)]])/Tab_yield[[#This Row],[Yield (%)]])</f>
        <v>4.6218487394957992E-2</v>
      </c>
      <c r="D347" s="46">
        <f>(Tab_yield[[#This Row],[Monthly Returns (%)]]-$B$3)/$B$4</f>
        <v>1.0084974550057988</v>
      </c>
    </row>
    <row r="348" spans="1:4">
      <c r="A348" s="44">
        <v>29799</v>
      </c>
      <c r="B348" s="41">
        <v>14.94</v>
      </c>
      <c r="C348" s="42">
        <f>IF(ISBLANK(A349),0,(B349-Tab_yield[[#This Row],[Yield (%)]])/Tab_yield[[#This Row],[Yield (%)]])</f>
        <v>2.5435073627844765E-2</v>
      </c>
      <c r="D348" s="45">
        <f>(Tab_yield[[#This Row],[Monthly Returns (%)]]-$B$3)/$B$4</f>
        <v>0.54485964459022207</v>
      </c>
    </row>
    <row r="349" spans="1:4">
      <c r="A349" s="44">
        <v>29830</v>
      </c>
      <c r="B349" s="41">
        <v>15.32</v>
      </c>
      <c r="C349" s="43">
        <f>IF(ISBLANK(A350),0,(B350-Tab_yield[[#This Row],[Yield (%)]])/Tab_yield[[#This Row],[Yield (%)]])</f>
        <v>-1.1096605744125321E-2</v>
      </c>
      <c r="D349" s="46">
        <f>(Tab_yield[[#This Row],[Monthly Returns (%)]]-$B$3)/$B$4</f>
        <v>-0.27009154796242885</v>
      </c>
    </row>
    <row r="350" spans="1:4">
      <c r="A350" s="44">
        <v>29860</v>
      </c>
      <c r="B350" s="41">
        <v>15.15</v>
      </c>
      <c r="C350" s="42">
        <f>IF(ISBLANK(A351),0,(B351-Tab_yield[[#This Row],[Yield (%)]])/Tab_yield[[#This Row],[Yield (%)]])</f>
        <v>-0.11617161716171616</v>
      </c>
      <c r="D350" s="45">
        <f>(Tab_yield[[#This Row],[Monthly Returns (%)]]-$B$3)/$B$4</f>
        <v>-2.6141120620577034</v>
      </c>
    </row>
    <row r="351" spans="1:4">
      <c r="A351" s="44">
        <v>29891</v>
      </c>
      <c r="B351" s="41">
        <v>13.39</v>
      </c>
      <c r="C351" s="43">
        <f>IF(ISBLANK(A352),0,(B352-Tab_yield[[#This Row],[Yield (%)]])/Tab_yield[[#This Row],[Yield (%)]])</f>
        <v>2.4645257654966397E-2</v>
      </c>
      <c r="D351" s="46">
        <f>(Tab_yield[[#This Row],[Monthly Returns (%)]]-$B$3)/$B$4</f>
        <v>0.52724037605234519</v>
      </c>
    </row>
    <row r="352" spans="1:4">
      <c r="A352" s="44">
        <v>29921</v>
      </c>
      <c r="B352" s="41">
        <v>13.72</v>
      </c>
      <c r="C352" s="42">
        <f>IF(ISBLANK(A353),0,(B353-Tab_yield[[#This Row],[Yield (%)]])/Tab_yield[[#This Row],[Yield (%)]])</f>
        <v>6.34110787172011E-2</v>
      </c>
      <c r="D352" s="45">
        <f>(Tab_yield[[#This Row],[Monthly Returns (%)]]-$B$3)/$B$4</f>
        <v>1.3920309536569118</v>
      </c>
    </row>
    <row r="353" spans="1:4">
      <c r="A353" s="44">
        <v>29952</v>
      </c>
      <c r="B353" s="41">
        <v>14.59</v>
      </c>
      <c r="C353" s="43">
        <f>IF(ISBLANK(A354),0,(B354-Tab_yield[[#This Row],[Yield (%)]])/Tab_yield[[#This Row],[Yield (%)]])</f>
        <v>-1.0966415352981504E-2</v>
      </c>
      <c r="D353" s="46">
        <f>(Tab_yield[[#This Row],[Monthly Returns (%)]]-$B$3)/$B$4</f>
        <v>-0.26718725184613923</v>
      </c>
    </row>
    <row r="354" spans="1:4">
      <c r="A354" s="44">
        <v>29983</v>
      </c>
      <c r="B354" s="41">
        <v>14.43</v>
      </c>
      <c r="C354" s="42">
        <f>IF(ISBLANK(A355),0,(B355-Tab_yield[[#This Row],[Yield (%)]])/Tab_yield[[#This Row],[Yield (%)]])</f>
        <v>-3.9501039501039524E-2</v>
      </c>
      <c r="D354" s="45">
        <f>(Tab_yield[[#This Row],[Monthly Returns (%)]]-$B$3)/$B$4</f>
        <v>-0.90373959157635331</v>
      </c>
    </row>
    <row r="355" spans="1:4">
      <c r="A355" s="44">
        <v>30011</v>
      </c>
      <c r="B355" s="41">
        <v>13.86</v>
      </c>
      <c r="C355" s="43">
        <f>IF(ISBLANK(A356),0,(B356-Tab_yield[[#This Row],[Yield (%)]])/Tab_yield[[#This Row],[Yield (%)]])</f>
        <v>7.215007215007061E-4</v>
      </c>
      <c r="D355" s="46">
        <f>(Tab_yield[[#This Row],[Monthly Returns (%)]]-$B$3)/$B$4</f>
        <v>-6.4524236886647846E-3</v>
      </c>
    </row>
    <row r="356" spans="1:4">
      <c r="A356" s="44">
        <v>30042</v>
      </c>
      <c r="B356" s="41">
        <v>13.87</v>
      </c>
      <c r="C356" s="42">
        <f>IF(ISBLANK(A357),0,(B357-Tab_yield[[#This Row],[Yield (%)]])/Tab_yield[[#This Row],[Yield (%)]])</f>
        <v>-1.8024513338139873E-2</v>
      </c>
      <c r="D356" s="45">
        <f>(Tab_yield[[#This Row],[Monthly Returns (%)]]-$B$3)/$B$4</f>
        <v>-0.42463978260966212</v>
      </c>
    </row>
    <row r="357" spans="1:4">
      <c r="A357" s="44">
        <v>30072</v>
      </c>
      <c r="B357" s="41">
        <v>13.62</v>
      </c>
      <c r="C357" s="43">
        <f>IF(ISBLANK(A358),0,(B358-Tab_yield[[#This Row],[Yield (%)]])/Tab_yield[[#This Row],[Yield (%)]])</f>
        <v>4.9926578560939905E-2</v>
      </c>
      <c r="D357" s="46">
        <f>(Tab_yield[[#This Row],[Monthly Returns (%)]]-$B$3)/$B$4</f>
        <v>1.0912178053910471</v>
      </c>
    </row>
    <row r="358" spans="1:4">
      <c r="A358" s="44">
        <v>30103</v>
      </c>
      <c r="B358" s="41">
        <v>14.3</v>
      </c>
      <c r="C358" s="42">
        <f>IF(ISBLANK(A359),0,(B359-Tab_yield[[#This Row],[Yield (%)]])/Tab_yield[[#This Row],[Yield (%)]])</f>
        <v>-2.4475524475524573E-2</v>
      </c>
      <c r="D358" s="45">
        <f>(Tab_yield[[#This Row],[Monthly Returns (%)]]-$B$3)/$B$4</f>
        <v>-0.56854937860857668</v>
      </c>
    </row>
    <row r="359" spans="1:4">
      <c r="A359" s="44">
        <v>30133</v>
      </c>
      <c r="B359" s="41">
        <v>13.95</v>
      </c>
      <c r="C359" s="43">
        <f>IF(ISBLANK(A360),0,(B360-Tab_yield[[#This Row],[Yield (%)]])/Tab_yield[[#This Row],[Yield (%)]])</f>
        <v>-6.3799283154121783E-2</v>
      </c>
      <c r="D359" s="46">
        <f>(Tab_yield[[#This Row],[Monthly Returns (%)]]-$B$3)/$B$4</f>
        <v>-1.4457864665745992</v>
      </c>
    </row>
    <row r="360" spans="1:4">
      <c r="A360" s="44">
        <v>30164</v>
      </c>
      <c r="B360" s="41">
        <v>13.06</v>
      </c>
      <c r="C360" s="42">
        <f>IF(ISBLANK(A361),0,(B361-Tab_yield[[#This Row],[Yield (%)]])/Tab_yield[[#This Row],[Yield (%)]])</f>
        <v>-5.5130168453292543E-2</v>
      </c>
      <c r="D360" s="45">
        <f>(Tab_yield[[#This Row],[Monthly Returns (%)]]-$B$3)/$B$4</f>
        <v>-1.2523952651496451</v>
      </c>
    </row>
    <row r="361" spans="1:4">
      <c r="A361" s="44">
        <v>30195</v>
      </c>
      <c r="B361" s="41">
        <v>12.34</v>
      </c>
      <c r="C361" s="43">
        <f>IF(ISBLANK(A362),0,(B362-Tab_yield[[#This Row],[Yield (%)]])/Tab_yield[[#This Row],[Yield (%)]])</f>
        <v>-0.1158833063209076</v>
      </c>
      <c r="D361" s="46">
        <f>(Tab_yield[[#This Row],[Monthly Returns (%)]]-$B$3)/$B$4</f>
        <v>-2.6076804041765969</v>
      </c>
    </row>
    <row r="362" spans="1:4">
      <c r="A362" s="44">
        <v>30225</v>
      </c>
      <c r="B362" s="41">
        <v>10.91</v>
      </c>
      <c r="C362" s="42">
        <f>IF(ISBLANK(A363),0,(B363-Tab_yield[[#This Row],[Yield (%)]])/Tab_yield[[#This Row],[Yield (%)]])</f>
        <v>-3.2997250229147519E-2</v>
      </c>
      <c r="D362" s="45">
        <f>(Tab_yield[[#This Row],[Monthly Returns (%)]]-$B$3)/$B$4</f>
        <v>-0.75865261735675849</v>
      </c>
    </row>
    <row r="363" spans="1:4">
      <c r="A363" s="44">
        <v>30256</v>
      </c>
      <c r="B363" s="41">
        <v>10.55</v>
      </c>
      <c r="C363" s="43">
        <f>IF(ISBLANK(A364),0,(B364-Tab_yield[[#This Row],[Yield (%)]])/Tab_yield[[#This Row],[Yield (%)]])</f>
        <v>-9.4786729857834718E-4</v>
      </c>
      <c r="D363" s="46">
        <f>(Tab_yield[[#This Row],[Monthly Returns (%)]]-$B$3)/$B$4</f>
        <v>-4.3692799224658532E-2</v>
      </c>
    </row>
    <row r="364" spans="1:4">
      <c r="A364" s="44">
        <v>30286</v>
      </c>
      <c r="B364" s="41">
        <v>10.54</v>
      </c>
      <c r="C364" s="42">
        <f>IF(ISBLANK(A365),0,(B365-Tab_yield[[#This Row],[Yield (%)]])/Tab_yield[[#This Row],[Yield (%)]])</f>
        <v>-7.590132827324317E-3</v>
      </c>
      <c r="D364" s="45">
        <f>(Tab_yield[[#This Row],[Monthly Returns (%)]]-$B$3)/$B$4</f>
        <v>-0.19186891121737068</v>
      </c>
    </row>
    <row r="365" spans="1:4">
      <c r="A365" s="44">
        <v>30317</v>
      </c>
      <c r="B365" s="41">
        <v>10.46</v>
      </c>
      <c r="C365" s="43">
        <f>IF(ISBLANK(A366),0,(B366-Tab_yield[[#This Row],[Yield (%)]])/Tab_yield[[#This Row],[Yield (%)]])</f>
        <v>2.4856596558317377E-2</v>
      </c>
      <c r="D365" s="46">
        <f>(Tab_yield[[#This Row],[Monthly Returns (%)]]-$B$3)/$B$4</f>
        <v>0.53195493870808774</v>
      </c>
    </row>
    <row r="366" spans="1:4">
      <c r="A366" s="44">
        <v>30348</v>
      </c>
      <c r="B366" s="41">
        <v>10.72</v>
      </c>
      <c r="C366" s="42">
        <f>IF(ISBLANK(A367),0,(B367-Tab_yield[[#This Row],[Yield (%)]])/Tab_yield[[#This Row],[Yield (%)]])</f>
        <v>-1.9589552238806048E-2</v>
      </c>
      <c r="D366" s="45">
        <f>(Tab_yield[[#This Row],[Monthly Returns (%)]]-$B$3)/$B$4</f>
        <v>-0.45955277704122383</v>
      </c>
    </row>
    <row r="367" spans="1:4">
      <c r="A367" s="44">
        <v>30376</v>
      </c>
      <c r="B367" s="41">
        <v>10.51</v>
      </c>
      <c r="C367" s="43">
        <f>IF(ISBLANK(A368),0,(B368-Tab_yield[[#This Row],[Yield (%)]])/Tab_yield[[#This Row],[Yield (%)]])</f>
        <v>-1.0466222645099851E-2</v>
      </c>
      <c r="D367" s="46">
        <f>(Tab_yield[[#This Row],[Monthly Returns (%)]]-$B$3)/$B$4</f>
        <v>-0.25602891883758178</v>
      </c>
    </row>
    <row r="368" spans="1:4">
      <c r="A368" s="44">
        <v>30407</v>
      </c>
      <c r="B368" s="41">
        <v>10.4</v>
      </c>
      <c r="C368" s="42">
        <f>IF(ISBLANK(A369),0,(B369-Tab_yield[[#This Row],[Yield (%)]])/Tab_yield[[#This Row],[Yield (%)]])</f>
        <v>-1.923076923076882E-3</v>
      </c>
      <c r="D368" s="45">
        <f>(Tab_yield[[#This Row],[Monthly Returns (%)]]-$B$3)/$B$4</f>
        <v>-6.5447841974861129E-2</v>
      </c>
    </row>
    <row r="369" spans="1:4">
      <c r="A369" s="44">
        <v>30437</v>
      </c>
      <c r="B369" s="41">
        <v>10.38</v>
      </c>
      <c r="C369" s="43">
        <f>IF(ISBLANK(A370),0,(B370-Tab_yield[[#This Row],[Yield (%)]])/Tab_yield[[#This Row],[Yield (%)]])</f>
        <v>4.5279383429672332E-2</v>
      </c>
      <c r="D369" s="46">
        <f>(Tab_yield[[#This Row],[Monthly Returns (%)]]-$B$3)/$B$4</f>
        <v>0.98754785976141246</v>
      </c>
    </row>
    <row r="370" spans="1:4">
      <c r="A370" s="44">
        <v>30468</v>
      </c>
      <c r="B370" s="41">
        <v>10.85</v>
      </c>
      <c r="C370" s="42">
        <f>IF(ISBLANK(A371),0,(B371-Tab_yield[[#This Row],[Yield (%)]])/Tab_yield[[#This Row],[Yield (%)]])</f>
        <v>4.8847926267281211E-2</v>
      </c>
      <c r="D370" s="45">
        <f>(Tab_yield[[#This Row],[Monthly Returns (%)]]-$B$3)/$B$4</f>
        <v>1.0671551565290494</v>
      </c>
    </row>
    <row r="371" spans="1:4">
      <c r="A371" s="44">
        <v>30498</v>
      </c>
      <c r="B371" s="41">
        <v>11.38</v>
      </c>
      <c r="C371" s="43">
        <f>IF(ISBLANK(A372),0,(B372-Tab_yield[[#This Row],[Yield (%)]])/Tab_yield[[#This Row],[Yield (%)]])</f>
        <v>4.1300527240773183E-2</v>
      </c>
      <c r="D371" s="46">
        <f>(Tab_yield[[#This Row],[Monthly Returns (%)]]-$B$3)/$B$4</f>
        <v>0.89878726479607918</v>
      </c>
    </row>
    <row r="372" spans="1:4">
      <c r="A372" s="44">
        <v>30529</v>
      </c>
      <c r="B372" s="41">
        <v>11.85</v>
      </c>
      <c r="C372" s="42">
        <f>IF(ISBLANK(A373),0,(B373-Tab_yield[[#This Row],[Yield (%)]])/Tab_yield[[#This Row],[Yield (%)]])</f>
        <v>-1.6877637130801627E-2</v>
      </c>
      <c r="D372" s="45">
        <f>(Tab_yield[[#This Row],[Monthly Returns (%)]]-$B$3)/$B$4</f>
        <v>-0.39905519003279588</v>
      </c>
    </row>
    <row r="373" spans="1:4">
      <c r="A373" s="44">
        <v>30560</v>
      </c>
      <c r="B373" s="41">
        <v>11.65</v>
      </c>
      <c r="C373" s="43">
        <f>IF(ISBLANK(A374),0,(B374-Tab_yield[[#This Row],[Yield (%)]])/Tab_yield[[#This Row],[Yield (%)]])</f>
        <v>-9.4420600858370132E-3</v>
      </c>
      <c r="D373" s="46">
        <f>(Tab_yield[[#This Row],[Monthly Returns (%)]]-$B$3)/$B$4</f>
        <v>-0.23318183068319961</v>
      </c>
    </row>
    <row r="374" spans="1:4">
      <c r="A374" s="44">
        <v>30590</v>
      </c>
      <c r="B374" s="41">
        <v>11.54</v>
      </c>
      <c r="C374" s="42">
        <f>IF(ISBLANK(A375),0,(B375-Tab_yield[[#This Row],[Yield (%)]])/Tab_yield[[#This Row],[Yield (%)]])</f>
        <v>1.2998266897747E-2</v>
      </c>
      <c r="D374" s="45">
        <f>(Tab_yield[[#This Row],[Monthly Returns (%)]]-$B$3)/$B$4</f>
        <v>0.2674185126608572</v>
      </c>
    </row>
    <row r="375" spans="1:4">
      <c r="A375" s="44">
        <v>30621</v>
      </c>
      <c r="B375" s="41">
        <v>11.69</v>
      </c>
      <c r="C375" s="43">
        <f>IF(ISBLANK(A376),0,(B376-Tab_yield[[#This Row],[Yield (%)]])/Tab_yield[[#This Row],[Yield (%)]])</f>
        <v>1.1976047904191666E-2</v>
      </c>
      <c r="D375" s="46">
        <f>(Tab_yield[[#This Row],[Monthly Returns (%)]]-$B$3)/$B$4</f>
        <v>0.24461478170270484</v>
      </c>
    </row>
    <row r="376" spans="1:4">
      <c r="A376" s="44">
        <v>30651</v>
      </c>
      <c r="B376" s="41">
        <v>11.83</v>
      </c>
      <c r="C376" s="42">
        <f>IF(ISBLANK(A377),0,(B377-Tab_yield[[#This Row],[Yield (%)]])/Tab_yield[[#This Row],[Yield (%)]])</f>
        <v>-1.352493660185969E-2</v>
      </c>
      <c r="D376" s="45">
        <f>(Tab_yield[[#This Row],[Monthly Returns (%)]]-$B$3)/$B$4</f>
        <v>-0.3242629181935342</v>
      </c>
    </row>
    <row r="377" spans="1:4">
      <c r="A377" s="44">
        <v>30682</v>
      </c>
      <c r="B377" s="41">
        <v>11.67</v>
      </c>
      <c r="C377" s="43">
        <f>IF(ISBLANK(A378),0,(B378-Tab_yield[[#This Row],[Yield (%)]])/Tab_yield[[#This Row],[Yield (%)]])</f>
        <v>1.4567266495287055E-2</v>
      </c>
      <c r="D377" s="46">
        <f>(Tab_yield[[#This Row],[Monthly Returns (%)]]-$B$3)/$B$4</f>
        <v>0.30241986258814746</v>
      </c>
    </row>
    <row r="378" spans="1:4">
      <c r="A378" s="44">
        <v>30713</v>
      </c>
      <c r="B378" s="41">
        <v>11.84</v>
      </c>
      <c r="C378" s="42">
        <f>IF(ISBLANK(A379),0,(B379-Tab_yield[[#This Row],[Yield (%)]])/Tab_yield[[#This Row],[Yield (%)]])</f>
        <v>4.0540540540540577E-2</v>
      </c>
      <c r="D378" s="45">
        <f>(Tab_yield[[#This Row],[Monthly Returns (%)]]-$B$3)/$B$4</f>
        <v>0.88183342970483158</v>
      </c>
    </row>
    <row r="379" spans="1:4">
      <c r="A379" s="44">
        <v>30742</v>
      </c>
      <c r="B379" s="41">
        <v>12.32</v>
      </c>
      <c r="C379" s="43">
        <f>IF(ISBLANK(A380),0,(B380-Tab_yield[[#This Row],[Yield (%)]])/Tab_yield[[#This Row],[Yield (%)]])</f>
        <v>2.5162337662337702E-2</v>
      </c>
      <c r="D379" s="46">
        <f>(Tab_yield[[#This Row],[Monthly Returns (%)]]-$B$3)/$B$4</f>
        <v>0.53877543208855094</v>
      </c>
    </row>
    <row r="380" spans="1:4">
      <c r="A380" s="44">
        <v>30773</v>
      </c>
      <c r="B380" s="41">
        <v>12.63</v>
      </c>
      <c r="C380" s="42">
        <f>IF(ISBLANK(A381),0,(B381-Tab_yield[[#This Row],[Yield (%)]])/Tab_yield[[#This Row],[Yield (%)]])</f>
        <v>6.175771971496432E-2</v>
      </c>
      <c r="D380" s="45">
        <f>(Tab_yield[[#This Row],[Monthly Returns (%)]]-$B$3)/$B$4</f>
        <v>1.355147708381734</v>
      </c>
    </row>
    <row r="381" spans="1:4">
      <c r="A381" s="44">
        <v>30803</v>
      </c>
      <c r="B381" s="41">
        <v>13.41</v>
      </c>
      <c r="C381" s="43">
        <f>IF(ISBLANK(A382),0,(B382-Tab_yield[[#This Row],[Yield (%)]])/Tab_yield[[#This Row],[Yield (%)]])</f>
        <v>1.1185682326621951E-2</v>
      </c>
      <c r="D381" s="46">
        <f>(Tab_yield[[#This Row],[Monthly Returns (%)]]-$B$3)/$B$4</f>
        <v>0.22698325254592552</v>
      </c>
    </row>
    <row r="382" spans="1:4">
      <c r="A382" s="44">
        <v>30834</v>
      </c>
      <c r="B382" s="41">
        <v>13.56</v>
      </c>
      <c r="C382" s="42">
        <f>IF(ISBLANK(A383),0,(B383-Tab_yield[[#This Row],[Yield (%)]])/Tab_yield[[#This Row],[Yield (%)]])</f>
        <v>-1.4749262536873234E-2</v>
      </c>
      <c r="D382" s="45">
        <f>(Tab_yield[[#This Row],[Monthly Returns (%)]]-$B$3)/$B$4</f>
        <v>-0.35157526457249622</v>
      </c>
    </row>
    <row r="383" spans="1:4">
      <c r="A383" s="44">
        <v>30864</v>
      </c>
      <c r="B383" s="41">
        <v>13.36</v>
      </c>
      <c r="C383" s="43">
        <f>IF(ISBLANK(A384),0,(B384-Tab_yield[[#This Row],[Yield (%)]])/Tab_yield[[#This Row],[Yield (%)]])</f>
        <v>-4.790419161676638E-2</v>
      </c>
      <c r="D383" s="46">
        <f>(Tab_yield[[#This Row],[Monthly Returns (%)]]-$B$3)/$B$4</f>
        <v>-1.091197681531215</v>
      </c>
    </row>
    <row r="384" spans="1:4">
      <c r="A384" s="44">
        <v>30895</v>
      </c>
      <c r="B384" s="41">
        <v>12.72</v>
      </c>
      <c r="C384" s="42">
        <f>IF(ISBLANK(A385),0,(B385-Tab_yield[[#This Row],[Yield (%)]])/Tab_yield[[#This Row],[Yield (%)]])</f>
        <v>-1.5723270440251656E-2</v>
      </c>
      <c r="D384" s="45">
        <f>(Tab_yield[[#This Row],[Monthly Returns (%)]]-$B$3)/$B$4</f>
        <v>-0.37330349924607081</v>
      </c>
    </row>
    <row r="385" spans="1:4">
      <c r="A385" s="44">
        <v>30926</v>
      </c>
      <c r="B385" s="41">
        <v>12.52</v>
      </c>
      <c r="C385" s="43">
        <f>IF(ISBLANK(A386),0,(B386-Tab_yield[[#This Row],[Yield (%)]])/Tab_yield[[#This Row],[Yield (%)]])</f>
        <v>-2.8753993610223599E-2</v>
      </c>
      <c r="D385" s="46">
        <f>(Tab_yield[[#This Row],[Monthly Returns (%)]]-$B$3)/$B$4</f>
        <v>-0.66399375958324314</v>
      </c>
    </row>
    <row r="386" spans="1:4">
      <c r="A386" s="44">
        <v>30956</v>
      </c>
      <c r="B386" s="41">
        <v>12.16</v>
      </c>
      <c r="C386" s="42">
        <f>IF(ISBLANK(A387),0,(B387-Tab_yield[[#This Row],[Yield (%)]])/Tab_yield[[#This Row],[Yield (%)]])</f>
        <v>-4.8519736842105247E-2</v>
      </c>
      <c r="D386" s="45">
        <f>(Tab_yield[[#This Row],[Monthly Returns (%)]]-$B$3)/$B$4</f>
        <v>-1.1049293063588679</v>
      </c>
    </row>
    <row r="387" spans="1:4">
      <c r="A387" s="44">
        <v>30987</v>
      </c>
      <c r="B387" s="41">
        <v>11.57</v>
      </c>
      <c r="C387" s="43">
        <f>IF(ISBLANK(A388),0,(B388-Tab_yield[[#This Row],[Yield (%)]])/Tab_yield[[#This Row],[Yield (%)]])</f>
        <v>-6.0501296456352879E-3</v>
      </c>
      <c r="D387" s="46">
        <f>(Tab_yield[[#This Row],[Monthly Returns (%)]]-$B$3)/$B$4</f>
        <v>-0.15751441531058508</v>
      </c>
    </row>
    <row r="388" spans="1:4">
      <c r="A388" s="44">
        <v>31017</v>
      </c>
      <c r="B388" s="41">
        <v>11.5</v>
      </c>
      <c r="C388" s="42">
        <f>IF(ISBLANK(A389),0,(B389-Tab_yield[[#This Row],[Yield (%)]])/Tab_yield[[#This Row],[Yield (%)]])</f>
        <v>-1.0434782608695584E-2</v>
      </c>
      <c r="D388" s="45">
        <f>(Tab_yield[[#This Row],[Monthly Returns (%)]]-$B$3)/$B$4</f>
        <v>-0.25532755236327687</v>
      </c>
    </row>
    <row r="389" spans="1:4">
      <c r="A389" s="44">
        <v>31048</v>
      </c>
      <c r="B389" s="41">
        <v>11.38</v>
      </c>
      <c r="C389" s="43">
        <f>IF(ISBLANK(A390),0,(B390-Tab_yield[[#This Row],[Yield (%)]])/Tab_yield[[#This Row],[Yield (%)]])</f>
        <v>1.1423550087873375E-2</v>
      </c>
      <c r="D389" s="46">
        <f>(Tab_yield[[#This Row],[Monthly Returns (%)]]-$B$3)/$B$4</f>
        <v>0.23228962277128162</v>
      </c>
    </row>
    <row r="390" spans="1:4">
      <c r="A390" s="44">
        <v>31079</v>
      </c>
      <c r="B390" s="41">
        <v>11.51</v>
      </c>
      <c r="C390" s="42">
        <f>IF(ISBLANK(A391),0,(B391-Tab_yield[[#This Row],[Yield (%)]])/Tab_yield[[#This Row],[Yield (%)]])</f>
        <v>3.0408340573414391E-2</v>
      </c>
      <c r="D390" s="45">
        <f>(Tab_yield[[#This Row],[Monthly Returns (%)]]-$B$3)/$B$4</f>
        <v>0.65580362247053814</v>
      </c>
    </row>
    <row r="391" spans="1:4">
      <c r="A391" s="44">
        <v>31107</v>
      </c>
      <c r="B391" s="41">
        <v>11.86</v>
      </c>
      <c r="C391" s="43">
        <f>IF(ISBLANK(A392),0,(B392-Tab_yield[[#This Row],[Yield (%)]])/Tab_yield[[#This Row],[Yield (%)]])</f>
        <v>-3.625632377740301E-2</v>
      </c>
      <c r="D391" s="46">
        <f>(Tab_yield[[#This Row],[Monthly Returns (%)]]-$B$3)/$B$4</f>
        <v>-0.83135625213149844</v>
      </c>
    </row>
    <row r="392" spans="1:4">
      <c r="A392" s="44">
        <v>31138</v>
      </c>
      <c r="B392" s="41">
        <v>11.43</v>
      </c>
      <c r="C392" s="42">
        <f>IF(ISBLANK(A393),0,(B393-Tab_yield[[#This Row],[Yield (%)]])/Tab_yield[[#This Row],[Yield (%)]])</f>
        <v>-5.074365704286965E-2</v>
      </c>
      <c r="D392" s="45">
        <f>(Tab_yield[[#This Row],[Monthly Returns (%)]]-$B$3)/$B$4</f>
        <v>-1.1545406697265614</v>
      </c>
    </row>
    <row r="393" spans="1:4">
      <c r="A393" s="44">
        <v>31168</v>
      </c>
      <c r="B393" s="41">
        <v>10.85</v>
      </c>
      <c r="C393" s="43">
        <f>IF(ISBLANK(A394),0,(B394-Tab_yield[[#This Row],[Yield (%)]])/Tab_yield[[#This Row],[Yield (%)]])</f>
        <v>-6.3594470046082902E-2</v>
      </c>
      <c r="D393" s="46">
        <f>(Tab_yield[[#This Row],[Monthly Returns (%)]]-$B$3)/$B$4</f>
        <v>-1.4412174818053205</v>
      </c>
    </row>
    <row r="394" spans="1:4">
      <c r="A394" s="44">
        <v>31199</v>
      </c>
      <c r="B394" s="41">
        <v>10.16</v>
      </c>
      <c r="C394" s="42">
        <f>IF(ISBLANK(A395),0,(B395-Tab_yield[[#This Row],[Yield (%)]])/Tab_yield[[#This Row],[Yield (%)]])</f>
        <v>1.476377952755909E-2</v>
      </c>
      <c r="D394" s="45">
        <f>(Tab_yield[[#This Row],[Monthly Returns (%)]]-$B$3)/$B$4</f>
        <v>0.30680368870168528</v>
      </c>
    </row>
    <row r="395" spans="1:4">
      <c r="A395" s="44">
        <v>31229</v>
      </c>
      <c r="B395" s="41">
        <v>10.31</v>
      </c>
      <c r="C395" s="43">
        <f>IF(ISBLANK(A396),0,(B396-Tab_yield[[#This Row],[Yield (%)]])/Tab_yield[[#This Row],[Yield (%)]])</f>
        <v>1.9398642095052932E-3</v>
      </c>
      <c r="D395" s="46">
        <f>(Tab_yield[[#This Row],[Monthly Returns (%)]]-$B$3)/$B$4</f>
        <v>2.0726912016164053E-2</v>
      </c>
    </row>
    <row r="396" spans="1:4">
      <c r="A396" s="44">
        <v>31260</v>
      </c>
      <c r="B396" s="41">
        <v>10.33</v>
      </c>
      <c r="C396" s="42">
        <f>IF(ISBLANK(A397),0,(B397-Tab_yield[[#This Row],[Yield (%)]])/Tab_yield[[#This Row],[Yield (%)]])</f>
        <v>3.8722168441431893E-3</v>
      </c>
      <c r="D396" s="45">
        <f>(Tab_yield[[#This Row],[Monthly Returns (%)]]-$B$3)/$B$4</f>
        <v>6.3833966252457866E-2</v>
      </c>
    </row>
    <row r="397" spans="1:4">
      <c r="A397" s="44">
        <v>31291</v>
      </c>
      <c r="B397" s="41">
        <v>10.37</v>
      </c>
      <c r="C397" s="43">
        <f>IF(ISBLANK(A398),0,(B398-Tab_yield[[#This Row],[Yield (%)]])/Tab_yield[[#This Row],[Yield (%)]])</f>
        <v>-1.2536162005785827E-2</v>
      </c>
      <c r="D397" s="46">
        <f>(Tab_yield[[#This Row],[Monthly Returns (%)]]-$B$3)/$B$4</f>
        <v>-0.3022052671331662</v>
      </c>
    </row>
    <row r="398" spans="1:4">
      <c r="A398" s="44">
        <v>31321</v>
      </c>
      <c r="B398" s="41">
        <v>10.24</v>
      </c>
      <c r="C398" s="42">
        <f>IF(ISBLANK(A399),0,(B399-Tab_yield[[#This Row],[Yield (%)]])/Tab_yield[[#This Row],[Yield (%)]])</f>
        <v>-4.4921875000000083E-2</v>
      </c>
      <c r="D398" s="45">
        <f>(Tab_yield[[#This Row],[Monthly Returns (%)]]-$B$3)/$B$4</f>
        <v>-1.0246679592412482</v>
      </c>
    </row>
    <row r="399" spans="1:4">
      <c r="A399" s="44">
        <v>31352</v>
      </c>
      <c r="B399" s="41">
        <v>9.7799999999999994</v>
      </c>
      <c r="C399" s="43">
        <f>IF(ISBLANK(A400),0,(B400-Tab_yield[[#This Row],[Yield (%)]])/Tab_yield[[#This Row],[Yield (%)]])</f>
        <v>-5.3169734151329202E-2</v>
      </c>
      <c r="D399" s="46">
        <f>(Tab_yield[[#This Row],[Monthly Returns (%)]]-$B$3)/$B$4</f>
        <v>-1.2086617631652827</v>
      </c>
    </row>
    <row r="400" spans="1:4">
      <c r="A400" s="44">
        <v>31382</v>
      </c>
      <c r="B400" s="41">
        <v>9.26</v>
      </c>
      <c r="C400" s="42">
        <f>IF(ISBLANK(A401),0,(B401-Tab_yield[[#This Row],[Yield (%)]])/Tab_yield[[#This Row],[Yield (%)]])</f>
        <v>-7.5593952483801602E-3</v>
      </c>
      <c r="D400" s="45">
        <f>(Tab_yield[[#This Row],[Monthly Returns (%)]]-$B$3)/$B$4</f>
        <v>-0.19118321521194859</v>
      </c>
    </row>
    <row r="401" spans="1:4">
      <c r="A401" s="44">
        <v>31413</v>
      </c>
      <c r="B401" s="41">
        <v>9.19</v>
      </c>
      <c r="C401" s="43">
        <f>IF(ISBLANK(A402),0,(B402-Tab_yield[[#This Row],[Yield (%)]])/Tab_yield[[#This Row],[Yield (%)]])</f>
        <v>-5.331882480957565E-2</v>
      </c>
      <c r="D401" s="46">
        <f>(Tab_yield[[#This Row],[Monthly Returns (%)]]-$B$3)/$B$4</f>
        <v>-1.2119876877278866</v>
      </c>
    </row>
    <row r="402" spans="1:4">
      <c r="A402" s="44">
        <v>31444</v>
      </c>
      <c r="B402" s="41">
        <v>8.6999999999999993</v>
      </c>
      <c r="C402" s="42">
        <f>IF(ISBLANK(A403),0,(B403-Tab_yield[[#This Row],[Yield (%)]])/Tab_yield[[#This Row],[Yield (%)]])</f>
        <v>-0.10574712643678151</v>
      </c>
      <c r="D402" s="45">
        <f>(Tab_yield[[#This Row],[Monthly Returns (%)]]-$B$3)/$B$4</f>
        <v>-2.3815618126826941</v>
      </c>
    </row>
    <row r="403" spans="1:4">
      <c r="A403" s="44">
        <v>31472</v>
      </c>
      <c r="B403" s="41">
        <v>7.78</v>
      </c>
      <c r="C403" s="43">
        <f>IF(ISBLANK(A404),0,(B404-Tab_yield[[#This Row],[Yield (%)]])/Tab_yield[[#This Row],[Yield (%)]])</f>
        <v>-6.169665809768643E-2</v>
      </c>
      <c r="D403" s="46">
        <f>(Tab_yield[[#This Row],[Monthly Returns (%)]]-$B$3)/$B$4</f>
        <v>-1.398880963551165</v>
      </c>
    </row>
    <row r="404" spans="1:4">
      <c r="A404" s="44">
        <v>31503</v>
      </c>
      <c r="B404" s="41">
        <v>7.3</v>
      </c>
      <c r="C404" s="42">
        <f>IF(ISBLANK(A405),0,(B405-Tab_yield[[#This Row],[Yield (%)]])/Tab_yield[[#This Row],[Yield (%)]])</f>
        <v>5.6164383561643855E-2</v>
      </c>
      <c r="D404" s="45">
        <f>(Tab_yield[[#This Row],[Monthly Returns (%)]]-$B$3)/$B$4</f>
        <v>1.2303711843658727</v>
      </c>
    </row>
    <row r="405" spans="1:4">
      <c r="A405" s="44">
        <v>31533</v>
      </c>
      <c r="B405" s="41">
        <v>7.71</v>
      </c>
      <c r="C405" s="43">
        <f>IF(ISBLANK(A406),0,(B406-Tab_yield[[#This Row],[Yield (%)]])/Tab_yield[[#This Row],[Yield (%)]])</f>
        <v>1.1673151750972744E-2</v>
      </c>
      <c r="D405" s="46">
        <f>(Tab_yield[[#This Row],[Monthly Returns (%)]]-$B$3)/$B$4</f>
        <v>0.23785775367856288</v>
      </c>
    </row>
    <row r="406" spans="1:4">
      <c r="A406" s="44">
        <v>31564</v>
      </c>
      <c r="B406" s="41">
        <v>7.8</v>
      </c>
      <c r="C406" s="42">
        <f>IF(ISBLANK(A407),0,(B407-Tab_yield[[#This Row],[Yield (%)]])/Tab_yield[[#This Row],[Yield (%)]])</f>
        <v>-6.4102564102564111E-2</v>
      </c>
      <c r="D406" s="45">
        <f>(Tab_yield[[#This Row],[Monthly Returns (%)]]-$B$3)/$B$4</f>
        <v>-1.4525520786368034</v>
      </c>
    </row>
    <row r="407" spans="1:4">
      <c r="A407" s="44">
        <v>31594</v>
      </c>
      <c r="B407" s="41">
        <v>7.3</v>
      </c>
      <c r="C407" s="43">
        <f>IF(ISBLANK(A408),0,(B408-Tab_yield[[#This Row],[Yield (%)]])/Tab_yield[[#This Row],[Yield (%)]])</f>
        <v>-1.7808219178082178E-2</v>
      </c>
      <c r="D407" s="46">
        <f>(Tab_yield[[#This Row],[Monthly Returns (%)]]-$B$3)/$B$4</f>
        <v>-0.41981467774967479</v>
      </c>
    </row>
    <row r="408" spans="1:4">
      <c r="A408" s="44">
        <v>31625</v>
      </c>
      <c r="B408" s="41">
        <v>7.17</v>
      </c>
      <c r="C408" s="42">
        <f>IF(ISBLANK(A409),0,(B409-Tab_yield[[#This Row],[Yield (%)]])/Tab_yield[[#This Row],[Yield (%)]])</f>
        <v>3.9051603905160423E-2</v>
      </c>
      <c r="D408" s="45">
        <f>(Tab_yield[[#This Row],[Monthly Returns (%)]]-$B$3)/$B$4</f>
        <v>0.84861812979257478</v>
      </c>
    </row>
    <row r="409" spans="1:4">
      <c r="A409" s="44">
        <v>31656</v>
      </c>
      <c r="B409" s="41">
        <v>7.45</v>
      </c>
      <c r="C409" s="43">
        <f>IF(ISBLANK(A410),0,(B410-Tab_yield[[#This Row],[Yield (%)]])/Tab_yield[[#This Row],[Yield (%)]])</f>
        <v>-2.6845637583893236E-3</v>
      </c>
      <c r="D409" s="46">
        <f>(Tab_yield[[#This Row],[Monthly Returns (%)]]-$B$3)/$B$4</f>
        <v>-8.2435142181683019E-2</v>
      </c>
    </row>
    <row r="410" spans="1:4">
      <c r="A410" s="44">
        <v>31686</v>
      </c>
      <c r="B410" s="41">
        <v>7.43</v>
      </c>
      <c r="C410" s="42">
        <f>IF(ISBLANK(A411),0,(B411-Tab_yield[[#This Row],[Yield (%)]])/Tab_yield[[#This Row],[Yield (%)]])</f>
        <v>-2.4226110363391617E-2</v>
      </c>
      <c r="D410" s="45">
        <f>(Tab_yield[[#This Row],[Monthly Returns (%)]]-$B$3)/$B$4</f>
        <v>-0.56298543160103309</v>
      </c>
    </row>
    <row r="411" spans="1:4">
      <c r="A411" s="44">
        <v>31717</v>
      </c>
      <c r="B411" s="41">
        <v>7.25</v>
      </c>
      <c r="C411" s="43">
        <f>IF(ISBLANK(A412),0,(B412-Tab_yield[[#This Row],[Yield (%)]])/Tab_yield[[#This Row],[Yield (%)]])</f>
        <v>-1.9310344827586163E-2</v>
      </c>
      <c r="D411" s="46">
        <f>(Tab_yield[[#This Row],[Monthly Returns (%)]]-$B$3)/$B$4</f>
        <v>-0.45332419908765265</v>
      </c>
    </row>
    <row r="412" spans="1:4">
      <c r="A412" s="44">
        <v>31747</v>
      </c>
      <c r="B412" s="41">
        <v>7.11</v>
      </c>
      <c r="C412" s="42">
        <f>IF(ISBLANK(A413),0,(B413-Tab_yield[[#This Row],[Yield (%)]])/Tab_yield[[#This Row],[Yield (%)]])</f>
        <v>-4.2194092827004571E-3</v>
      </c>
      <c r="D412" s="45">
        <f>(Tab_yield[[#This Row],[Monthly Returns (%)]]-$B$3)/$B$4</f>
        <v>-0.11667458071626038</v>
      </c>
    </row>
    <row r="413" spans="1:4">
      <c r="A413" s="44">
        <v>31778</v>
      </c>
      <c r="B413" s="41">
        <v>7.08</v>
      </c>
      <c r="C413" s="43">
        <f>IF(ISBLANK(A414),0,(B414-Tab_yield[[#This Row],[Yield (%)]])/Tab_yield[[#This Row],[Yield (%)]])</f>
        <v>2.4011299435028239E-2</v>
      </c>
      <c r="D413" s="46">
        <f>(Tab_yield[[#This Row],[Monthly Returns (%)]]-$B$3)/$B$4</f>
        <v>0.51309799288658342</v>
      </c>
    </row>
    <row r="414" spans="1:4">
      <c r="A414" s="44">
        <v>31809</v>
      </c>
      <c r="B414" s="41">
        <v>7.25</v>
      </c>
      <c r="C414" s="42">
        <f>IF(ISBLANK(A415),0,(B415-Tab_yield[[#This Row],[Yield (%)]])/Tab_yield[[#This Row],[Yield (%)]])</f>
        <v>0</v>
      </c>
      <c r="D414" s="45">
        <f>(Tab_yield[[#This Row],[Monthly Returns (%)]]-$B$3)/$B$4</f>
        <v>-2.2547710944080368E-2</v>
      </c>
    </row>
    <row r="415" spans="1:4">
      <c r="A415" s="44">
        <v>31837</v>
      </c>
      <c r="B415" s="41">
        <v>7.25</v>
      </c>
      <c r="C415" s="43">
        <f>IF(ISBLANK(A416),0,(B416-Tab_yield[[#This Row],[Yield (%)]])/Tab_yield[[#This Row],[Yield (%)]])</f>
        <v>0.10620689655172408</v>
      </c>
      <c r="D415" s="46">
        <f>(Tab_yield[[#This Row],[Monthly Returns (%)]]-$B$3)/$B$4</f>
        <v>2.3467229738455715</v>
      </c>
    </row>
    <row r="416" spans="1:4">
      <c r="A416" s="44">
        <v>31868</v>
      </c>
      <c r="B416" s="41">
        <v>8.02</v>
      </c>
      <c r="C416" s="42">
        <f>IF(ISBLANK(A417),0,(B417-Tab_yield[[#This Row],[Yield (%)]])/Tab_yield[[#This Row],[Yield (%)]])</f>
        <v>7.3566084788029909E-2</v>
      </c>
      <c r="D416" s="45">
        <f>(Tab_yield[[#This Row],[Monthly Returns (%)]]-$B$3)/$B$4</f>
        <v>1.6185695210065203</v>
      </c>
    </row>
    <row r="417" spans="1:4">
      <c r="A417" s="44">
        <v>31898</v>
      </c>
      <c r="B417" s="41">
        <v>8.61</v>
      </c>
      <c r="C417" s="43">
        <f>IF(ISBLANK(A418),0,(B418-Tab_yield[[#This Row],[Yield (%)]])/Tab_yield[[#This Row],[Yield (%)]])</f>
        <v>-2.4390243902438918E-2</v>
      </c>
      <c r="D417" s="46">
        <f>(Tab_yield[[#This Row],[Monthly Returns (%)]]-$B$3)/$B$4</f>
        <v>-0.56664693377350417</v>
      </c>
    </row>
    <row r="418" spans="1:4">
      <c r="A418" s="44">
        <v>31929</v>
      </c>
      <c r="B418" s="41">
        <v>8.4</v>
      </c>
      <c r="C418" s="42">
        <f>IF(ISBLANK(A419),0,(B419-Tab_yield[[#This Row],[Yield (%)]])/Tab_yield[[#This Row],[Yield (%)]])</f>
        <v>5.9523809523808254E-3</v>
      </c>
      <c r="D418" s="45">
        <f>(Tab_yield[[#This Row],[Monthly Returns (%)]]-$B$3)/$B$4</f>
        <v>0.11023840891309819</v>
      </c>
    </row>
    <row r="419" spans="1:4">
      <c r="A419" s="44">
        <v>31959</v>
      </c>
      <c r="B419" s="41">
        <v>8.4499999999999993</v>
      </c>
      <c r="C419" s="43">
        <f>IF(ISBLANK(A420),0,(B420-Tab_yield[[#This Row],[Yield (%)]])/Tab_yield[[#This Row],[Yield (%)]])</f>
        <v>3.6686390532544438E-2</v>
      </c>
      <c r="D419" s="46">
        <f>(Tab_yield[[#This Row],[Monthly Returns (%)]]-$B$3)/$B$4</f>
        <v>0.79585478872006377</v>
      </c>
    </row>
    <row r="420" spans="1:4">
      <c r="A420" s="44">
        <v>31990</v>
      </c>
      <c r="B420" s="41">
        <v>8.76</v>
      </c>
      <c r="C420" s="42">
        <f>IF(ISBLANK(A421),0,(B421-Tab_yield[[#This Row],[Yield (%)]])/Tab_yield[[#This Row],[Yield (%)]])</f>
        <v>7.5342465753424681E-2</v>
      </c>
      <c r="D420" s="45">
        <f>(Tab_yield[[#This Row],[Monthly Returns (%)]]-$B$3)/$B$4</f>
        <v>1.6581971486180518</v>
      </c>
    </row>
    <row r="421" spans="1:4">
      <c r="A421" s="44">
        <v>32021</v>
      </c>
      <c r="B421" s="41">
        <v>9.42</v>
      </c>
      <c r="C421" s="43">
        <f>IF(ISBLANK(A422),0,(B422-Tab_yield[[#This Row],[Yield (%)]])/Tab_yield[[#This Row],[Yield (%)]])</f>
        <v>1.0615711252653891E-2</v>
      </c>
      <c r="D421" s="46">
        <f>(Tab_yield[[#This Row],[Monthly Returns (%)]]-$B$3)/$B$4</f>
        <v>0.21426829899229327</v>
      </c>
    </row>
    <row r="422" spans="1:4">
      <c r="A422" s="44">
        <v>32051</v>
      </c>
      <c r="B422" s="41">
        <v>9.52</v>
      </c>
      <c r="C422" s="42">
        <f>IF(ISBLANK(A423),0,(B423-Tab_yield[[#This Row],[Yield (%)]])/Tab_yield[[#This Row],[Yield (%)]])</f>
        <v>-6.9327731092436992E-2</v>
      </c>
      <c r="D422" s="45">
        <f>(Tab_yield[[#This Row],[Monthly Returns (%)]]-$B$3)/$B$4</f>
        <v>-1.5691154598688994</v>
      </c>
    </row>
    <row r="423" spans="1:4">
      <c r="A423" s="44">
        <v>32082</v>
      </c>
      <c r="B423" s="41">
        <v>8.86</v>
      </c>
      <c r="C423" s="43">
        <f>IF(ISBLANK(A424),0,(B424-Tab_yield[[#This Row],[Yield (%)]])/Tab_yield[[#This Row],[Yield (%)]])</f>
        <v>1.4672686230248396E-2</v>
      </c>
      <c r="D423" s="46">
        <f>(Tab_yield[[#This Row],[Monthly Returns (%)]]-$B$3)/$B$4</f>
        <v>0.30477157321854481</v>
      </c>
    </row>
    <row r="424" spans="1:4">
      <c r="A424" s="44">
        <v>32112</v>
      </c>
      <c r="B424" s="41">
        <v>8.99</v>
      </c>
      <c r="C424" s="42">
        <f>IF(ISBLANK(A425),0,(B425-Tab_yield[[#This Row],[Yield (%)]])/Tab_yield[[#This Row],[Yield (%)]])</f>
        <v>-3.5595105672969994E-2</v>
      </c>
      <c r="D424" s="45">
        <f>(Tab_yield[[#This Row],[Monthly Returns (%)]]-$B$3)/$B$4</f>
        <v>-0.81660575360504561</v>
      </c>
    </row>
    <row r="425" spans="1:4">
      <c r="A425" s="44">
        <v>32143</v>
      </c>
      <c r="B425" s="41">
        <v>8.67</v>
      </c>
      <c r="C425" s="43">
        <f>IF(ISBLANK(A426),0,(B426-Tab_yield[[#This Row],[Yield (%)]])/Tab_yield[[#This Row],[Yield (%)]])</f>
        <v>-5.3056516724336686E-2</v>
      </c>
      <c r="D425" s="46">
        <f>(Tab_yield[[#This Row],[Monthly Returns (%)]]-$B$3)/$B$4</f>
        <v>-1.2061361010897502</v>
      </c>
    </row>
    <row r="426" spans="1:4">
      <c r="A426" s="44">
        <v>32174</v>
      </c>
      <c r="B426" s="41">
        <v>8.2100000000000009</v>
      </c>
      <c r="C426" s="42">
        <f>IF(ISBLANK(A427),0,(B427-Tab_yield[[#This Row],[Yield (%)]])/Tab_yield[[#This Row],[Yield (%)]])</f>
        <v>1.9488428745432197E-2</v>
      </c>
      <c r="D426" s="45">
        <f>(Tab_yield[[#This Row],[Monthly Returns (%)]]-$B$3)/$B$4</f>
        <v>0.41220148537272827</v>
      </c>
    </row>
    <row r="427" spans="1:4">
      <c r="A427" s="44">
        <v>32203</v>
      </c>
      <c r="B427" s="41">
        <v>8.3699999999999992</v>
      </c>
      <c r="C427" s="43">
        <f>IF(ISBLANK(A428),0,(B428-Tab_yield[[#This Row],[Yield (%)]])/Tab_yield[[#This Row],[Yield (%)]])</f>
        <v>4.1816009557945212E-2</v>
      </c>
      <c r="D427" s="46">
        <f>(Tab_yield[[#This Row],[Monthly Returns (%)]]-$B$3)/$B$4</f>
        <v>0.91028667945045938</v>
      </c>
    </row>
    <row r="428" spans="1:4">
      <c r="A428" s="44">
        <v>32234</v>
      </c>
      <c r="B428" s="41">
        <v>8.7200000000000006</v>
      </c>
      <c r="C428" s="42">
        <f>IF(ISBLANK(A429),0,(B429-Tab_yield[[#This Row],[Yield (%)]])/Tab_yield[[#This Row],[Yield (%)]])</f>
        <v>4.2431192660550364E-2</v>
      </c>
      <c r="D428" s="45">
        <f>(Tab_yield[[#This Row],[Monthly Returns (%)]]-$B$3)/$B$4</f>
        <v>0.9240102260194949</v>
      </c>
    </row>
    <row r="429" spans="1:4">
      <c r="A429" s="44">
        <v>32264</v>
      </c>
      <c r="B429" s="41">
        <v>9.09</v>
      </c>
      <c r="C429" s="43">
        <f>IF(ISBLANK(A430),0,(B430-Tab_yield[[#This Row],[Yield (%)]])/Tab_yield[[#This Row],[Yield (%)]])</f>
        <v>-1.8701870187018695E-2</v>
      </c>
      <c r="D429" s="46">
        <f>(Tab_yield[[#This Row],[Monthly Returns (%)]]-$B$3)/$B$4</f>
        <v>-0.43975030534684151</v>
      </c>
    </row>
    <row r="430" spans="1:4">
      <c r="A430" s="44">
        <v>32295</v>
      </c>
      <c r="B430" s="41">
        <v>8.92</v>
      </c>
      <c r="C430" s="42">
        <f>IF(ISBLANK(A431),0,(B431-Tab_yield[[#This Row],[Yield (%)]])/Tab_yield[[#This Row],[Yield (%)]])</f>
        <v>1.5695067264574054E-2</v>
      </c>
      <c r="D430" s="45">
        <f>(Tab_yield[[#This Row],[Monthly Returns (%)]]-$B$3)/$B$4</f>
        <v>0.32757891899324237</v>
      </c>
    </row>
    <row r="431" spans="1:4">
      <c r="A431" s="44">
        <v>32325</v>
      </c>
      <c r="B431" s="41">
        <v>9.06</v>
      </c>
      <c r="C431" s="43">
        <f>IF(ISBLANK(A432),0,(B432-Tab_yield[[#This Row],[Yield (%)]])/Tab_yield[[#This Row],[Yield (%)]])</f>
        <v>2.2075055187637891E-2</v>
      </c>
      <c r="D431" s="46">
        <f>(Tab_yield[[#This Row],[Monthly Returns (%)]]-$B$3)/$B$4</f>
        <v>0.46990412428784895</v>
      </c>
    </row>
    <row r="432" spans="1:4">
      <c r="A432" s="44">
        <v>32356</v>
      </c>
      <c r="B432" s="41">
        <v>9.26</v>
      </c>
      <c r="C432" s="42">
        <f>IF(ISBLANK(A433),0,(B433-Tab_yield[[#This Row],[Yield (%)]])/Tab_yield[[#This Row],[Yield (%)]])</f>
        <v>-3.023758099352045E-2</v>
      </c>
      <c r="D432" s="45">
        <f>(Tab_yield[[#This Row],[Monthly Returns (%)]]-$B$3)/$B$4</f>
        <v>-0.69708972801554892</v>
      </c>
    </row>
    <row r="433" spans="1:4">
      <c r="A433" s="44">
        <v>32387</v>
      </c>
      <c r="B433" s="41">
        <v>8.98</v>
      </c>
      <c r="C433" s="43">
        <f>IF(ISBLANK(A434),0,(B434-Tab_yield[[#This Row],[Yield (%)]])/Tab_yield[[#This Row],[Yield (%)]])</f>
        <v>-2.0044543429844065E-2</v>
      </c>
      <c r="D433" s="46">
        <f>(Tab_yield[[#This Row],[Monthly Returns (%)]]-$B$3)/$B$4</f>
        <v>-0.46970275153218266</v>
      </c>
    </row>
    <row r="434" spans="1:4">
      <c r="A434" s="44">
        <v>32417</v>
      </c>
      <c r="B434" s="41">
        <v>8.8000000000000007</v>
      </c>
      <c r="C434" s="42">
        <f>IF(ISBLANK(A435),0,(B435-Tab_yield[[#This Row],[Yield (%)]])/Tab_yield[[#This Row],[Yield (%)]])</f>
        <v>1.8181818181818195E-2</v>
      </c>
      <c r="D434" s="45">
        <f>(Tab_yield[[#This Row],[Monthly Returns (%)]]-$B$3)/$B$4</f>
        <v>0.38305352789240132</v>
      </c>
    </row>
    <row r="435" spans="1:4">
      <c r="A435" s="44">
        <v>32448</v>
      </c>
      <c r="B435" s="41">
        <v>8.9600000000000009</v>
      </c>
      <c r="C435" s="43">
        <f>IF(ISBLANK(A436),0,(B436-Tab_yield[[#This Row],[Yield (%)]])/Tab_yield[[#This Row],[Yield (%)]])</f>
        <v>1.6741071428571268E-2</v>
      </c>
      <c r="D435" s="46">
        <f>(Tab_yield[[#This Row],[Monthly Returns (%)]]-$B$3)/$B$4</f>
        <v>0.35091325115423877</v>
      </c>
    </row>
    <row r="436" spans="1:4">
      <c r="A436" s="44">
        <v>32478</v>
      </c>
      <c r="B436" s="41">
        <v>9.11</v>
      </c>
      <c r="C436" s="42">
        <f>IF(ISBLANK(A437),0,(B437-Tab_yield[[#This Row],[Yield (%)]])/Tab_yield[[#This Row],[Yield (%)]])</f>
        <v>-2.1953896816684494E-3</v>
      </c>
      <c r="D436" s="45">
        <f>(Tab_yield[[#This Row],[Monthly Returns (%)]]-$B$3)/$B$4</f>
        <v>-7.15226135478257E-2</v>
      </c>
    </row>
    <row r="437" spans="1:4">
      <c r="A437" s="44">
        <v>32509</v>
      </c>
      <c r="B437" s="41">
        <v>9.09</v>
      </c>
      <c r="C437" s="43">
        <f>IF(ISBLANK(A438),0,(B438-Tab_yield[[#This Row],[Yield (%)]])/Tab_yield[[#This Row],[Yield (%)]])</f>
        <v>8.8008800880088091E-3</v>
      </c>
      <c r="D437" s="46">
        <f>(Tab_yield[[#This Row],[Monthly Returns (%)]]-$B$3)/$B$4</f>
        <v>0.17378292171604279</v>
      </c>
    </row>
    <row r="438" spans="1:4">
      <c r="A438" s="44">
        <v>32540</v>
      </c>
      <c r="B438" s="41">
        <v>9.17</v>
      </c>
      <c r="C438" s="42">
        <f>IF(ISBLANK(A439),0,(B439-Tab_yield[[#This Row],[Yield (%)]])/Tab_yield[[#This Row],[Yield (%)]])</f>
        <v>2.071973827699013E-2</v>
      </c>
      <c r="D438" s="45">
        <f>(Tab_yield[[#This Row],[Monthly Returns (%)]]-$B$3)/$B$4</f>
        <v>0.4396696222992369</v>
      </c>
    </row>
    <row r="439" spans="1:4">
      <c r="A439" s="44">
        <v>32568</v>
      </c>
      <c r="B439" s="41">
        <v>9.36</v>
      </c>
      <c r="C439" s="43">
        <f>IF(ISBLANK(A440),0,(B440-Tab_yield[[#This Row],[Yield (%)]])/Tab_yield[[#This Row],[Yield (%)]])</f>
        <v>-1.9230769230769201E-2</v>
      </c>
      <c r="D439" s="46">
        <f>(Tab_yield[[#This Row],[Monthly Returns (%)]]-$B$3)/$B$4</f>
        <v>-0.4515490212518965</v>
      </c>
    </row>
    <row r="440" spans="1:4">
      <c r="A440" s="44">
        <v>32599</v>
      </c>
      <c r="B440" s="41">
        <v>9.18</v>
      </c>
      <c r="C440" s="42">
        <f>IF(ISBLANK(A441),0,(B441-Tab_yield[[#This Row],[Yield (%)]])/Tab_yield[[#This Row],[Yield (%)]])</f>
        <v>-3.4858387799564301E-2</v>
      </c>
      <c r="D440" s="45">
        <f>(Tab_yield[[#This Row],[Monthly Returns (%)]]-$B$3)/$B$4</f>
        <v>-0.80017100108809769</v>
      </c>
    </row>
    <row r="441" spans="1:4">
      <c r="A441" s="44">
        <v>32629</v>
      </c>
      <c r="B441" s="41">
        <v>8.86</v>
      </c>
      <c r="C441" s="43">
        <f>IF(ISBLANK(A442),0,(B442-Tab_yield[[#This Row],[Yield (%)]])/Tab_yield[[#This Row],[Yield (%)]])</f>
        <v>-6.5462753950338612E-2</v>
      </c>
      <c r="D441" s="46">
        <f>(Tab_yield[[#This Row],[Monthly Returns (%)]]-$B$3)/$B$4</f>
        <v>-1.4828952864388611</v>
      </c>
    </row>
    <row r="442" spans="1:4">
      <c r="A442" s="44">
        <v>32660</v>
      </c>
      <c r="B442" s="41">
        <v>8.2799999999999994</v>
      </c>
      <c r="C442" s="42">
        <f>IF(ISBLANK(A443),0,(B443-Tab_yield[[#This Row],[Yield (%)]])/Tab_yield[[#This Row],[Yield (%)]])</f>
        <v>-3.1400966183574859E-2</v>
      </c>
      <c r="D442" s="45">
        <f>(Tab_yield[[#This Row],[Monthly Returns (%)]]-$B$3)/$B$4</f>
        <v>-0.72304260410370358</v>
      </c>
    </row>
    <row r="443" spans="1:4">
      <c r="A443" s="44">
        <v>32690</v>
      </c>
      <c r="B443" s="41">
        <v>8.02</v>
      </c>
      <c r="C443" s="43">
        <f>IF(ISBLANK(A444),0,(B444-Tab_yield[[#This Row],[Yield (%)]])/Tab_yield[[#This Row],[Yield (%)]])</f>
        <v>1.122194513715709E-2</v>
      </c>
      <c r="D443" s="46">
        <f>(Tab_yield[[#This Row],[Monthly Returns (%)]]-$B$3)/$B$4</f>
        <v>0.2277922057941465</v>
      </c>
    </row>
    <row r="444" spans="1:4">
      <c r="A444" s="44">
        <v>32721</v>
      </c>
      <c r="B444" s="41">
        <v>8.11</v>
      </c>
      <c r="C444" s="42">
        <f>IF(ISBLANK(A445),0,(B445-Tab_yield[[#This Row],[Yield (%)]])/Tab_yield[[#This Row],[Yield (%)]])</f>
        <v>9.8643649815043245E-3</v>
      </c>
      <c r="D444" s="45">
        <f>(Tab_yield[[#This Row],[Monthly Returns (%)]]-$B$3)/$B$4</f>
        <v>0.19750721518175435</v>
      </c>
    </row>
    <row r="445" spans="1:4">
      <c r="A445" s="44">
        <v>32752</v>
      </c>
      <c r="B445" s="41">
        <v>8.19</v>
      </c>
      <c r="C445" s="43">
        <f>IF(ISBLANK(A446),0,(B446-Tab_yield[[#This Row],[Yield (%)]])/Tab_yield[[#This Row],[Yield (%)]])</f>
        <v>-2.1978021978021945E-2</v>
      </c>
      <c r="D445" s="46">
        <f>(Tab_yield[[#This Row],[Monthly Returns (%)]]-$B$3)/$B$4</f>
        <v>-0.51283492272444164</v>
      </c>
    </row>
    <row r="446" spans="1:4">
      <c r="A446" s="44">
        <v>32782</v>
      </c>
      <c r="B446" s="41">
        <v>8.01</v>
      </c>
      <c r="C446" s="42">
        <f>IF(ISBLANK(A447),0,(B447-Tab_yield[[#This Row],[Yield (%)]])/Tab_yield[[#This Row],[Yield (%)]])</f>
        <v>-1.7478152309612943E-2</v>
      </c>
      <c r="D446" s="45">
        <f>(Tab_yield[[#This Row],[Monthly Returns (%)]]-$B$3)/$B$4</f>
        <v>-0.41245152355842479</v>
      </c>
    </row>
    <row r="447" spans="1:4">
      <c r="A447" s="44">
        <v>32813</v>
      </c>
      <c r="B447" s="41">
        <v>7.87</v>
      </c>
      <c r="C447" s="43">
        <f>IF(ISBLANK(A448),0,(B448-Tab_yield[[#This Row],[Yield (%)]])/Tab_yield[[#This Row],[Yield (%)]])</f>
        <v>-3.8119440914866896E-3</v>
      </c>
      <c r="D447" s="46">
        <f>(Tab_yield[[#This Row],[Monthly Returns (%)]]-$B$3)/$B$4</f>
        <v>-0.10758481946761274</v>
      </c>
    </row>
    <row r="448" spans="1:4">
      <c r="A448" s="44">
        <v>32843</v>
      </c>
      <c r="B448" s="41">
        <v>7.84</v>
      </c>
      <c r="C448" s="42">
        <f>IF(ISBLANK(A449),0,(B449-Tab_yield[[#This Row],[Yield (%)]])/Tab_yield[[#This Row],[Yield (%)]])</f>
        <v>4.7193877551020537E-2</v>
      </c>
      <c r="D448" s="45">
        <f>(Tab_yield[[#This Row],[Monthly Returns (%)]]-$B$3)/$B$4</f>
        <v>1.0302565250664322</v>
      </c>
    </row>
    <row r="449" spans="1:4">
      <c r="A449" s="44">
        <v>32874</v>
      </c>
      <c r="B449" s="41">
        <v>8.2100000000000009</v>
      </c>
      <c r="C449" s="43">
        <f>IF(ISBLANK(A450),0,(B450-Tab_yield[[#This Row],[Yield (%)]])/Tab_yield[[#This Row],[Yield (%)]])</f>
        <v>3.1668696711327618E-2</v>
      </c>
      <c r="D449" s="46">
        <f>(Tab_yield[[#This Row],[Monthly Returns (%)]]-$B$3)/$B$4</f>
        <v>0.68391973307074028</v>
      </c>
    </row>
    <row r="450" spans="1:4">
      <c r="A450" s="44">
        <v>32905</v>
      </c>
      <c r="B450" s="41">
        <v>8.4700000000000006</v>
      </c>
      <c r="C450" s="42">
        <f>IF(ISBLANK(A451),0,(B451-Tab_yield[[#This Row],[Yield (%)]])/Tab_yield[[#This Row],[Yield (%)]])</f>
        <v>1.4167650531286801E-2</v>
      </c>
      <c r="D450" s="45">
        <f>(Tab_yield[[#This Row],[Monthly Returns (%)]]-$B$3)/$B$4</f>
        <v>0.29350520243499389</v>
      </c>
    </row>
    <row r="451" spans="1:4">
      <c r="A451" s="44">
        <v>32933</v>
      </c>
      <c r="B451" s="41">
        <v>8.59</v>
      </c>
      <c r="C451" s="43">
        <f>IF(ISBLANK(A452),0,(B452-Tab_yield[[#This Row],[Yield (%)]])/Tab_yield[[#This Row],[Yield (%)]])</f>
        <v>2.328288707799759E-2</v>
      </c>
      <c r="D451" s="46">
        <f>(Tab_yield[[#This Row],[Monthly Returns (%)]]-$B$3)/$B$4</f>
        <v>0.49684852039483457</v>
      </c>
    </row>
    <row r="452" spans="1:4">
      <c r="A452" s="44">
        <v>32964</v>
      </c>
      <c r="B452" s="41">
        <v>8.7899999999999991</v>
      </c>
      <c r="C452" s="42">
        <f>IF(ISBLANK(A453),0,(B453-Tab_yield[[#This Row],[Yield (%)]])/Tab_yield[[#This Row],[Yield (%)]])</f>
        <v>-3.4129692832763781E-3</v>
      </c>
      <c r="D452" s="45">
        <f>(Tab_yield[[#This Row],[Monthly Returns (%)]]-$B$3)/$B$4</f>
        <v>-9.8684462261506997E-2</v>
      </c>
    </row>
    <row r="453" spans="1:4">
      <c r="A453" s="44">
        <v>32994</v>
      </c>
      <c r="B453" s="41">
        <v>8.76</v>
      </c>
      <c r="C453" s="43">
        <f>IF(ISBLANK(A454),0,(B454-Tab_yield[[#This Row],[Yield (%)]])/Tab_yield[[#This Row],[Yield (%)]])</f>
        <v>-3.1963470319634632E-2</v>
      </c>
      <c r="D453" s="46">
        <f>(Tab_yield[[#This Row],[Monthly Returns (%)]]-$B$3)/$B$4</f>
        <v>-0.73559098469771045</v>
      </c>
    </row>
    <row r="454" spans="1:4">
      <c r="A454" s="44">
        <v>33025</v>
      </c>
      <c r="B454" s="41">
        <v>8.48</v>
      </c>
      <c r="C454" s="42">
        <f>IF(ISBLANK(A455),0,(B455-Tab_yield[[#This Row],[Yield (%)]])/Tab_yield[[#This Row],[Yield (%)]])</f>
        <v>-1.1792452830188427E-3</v>
      </c>
      <c r="D454" s="45">
        <f>(Tab_yield[[#This Row],[Monthly Returns (%)]]-$B$3)/$B$4</f>
        <v>-4.8854395066728958E-2</v>
      </c>
    </row>
    <row r="455" spans="1:4">
      <c r="A455" s="44">
        <v>33055</v>
      </c>
      <c r="B455" s="41">
        <v>8.4700000000000006</v>
      </c>
      <c r="C455" s="43">
        <f>IF(ISBLANK(A456),0,(B456-Tab_yield[[#This Row],[Yield (%)]])/Tab_yield[[#This Row],[Yield (%)]])</f>
        <v>3.3057851239669346E-2</v>
      </c>
      <c r="D455" s="46">
        <f>(Tab_yield[[#This Row],[Monthly Returns (%)]]-$B$3)/$B$4</f>
        <v>0.71490908694042943</v>
      </c>
    </row>
    <row r="456" spans="1:4">
      <c r="A456" s="44">
        <v>33086</v>
      </c>
      <c r="B456" s="41">
        <v>8.75</v>
      </c>
      <c r="C456" s="42">
        <f>IF(ISBLANK(A457),0,(B457-Tab_yield[[#This Row],[Yield (%)]])/Tab_yield[[#This Row],[Yield (%)]])</f>
        <v>1.6000000000000066E-2</v>
      </c>
      <c r="D456" s="45">
        <f>(Tab_yield[[#This Row],[Monthly Returns (%)]]-$B$3)/$B$4</f>
        <v>0.33438137923202471</v>
      </c>
    </row>
    <row r="457" spans="1:4">
      <c r="A457" s="44">
        <v>33117</v>
      </c>
      <c r="B457" s="41">
        <v>8.89</v>
      </c>
      <c r="C457" s="43">
        <f>IF(ISBLANK(A458),0,(B458-Tab_yield[[#This Row],[Yield (%)]])/Tab_yield[[#This Row],[Yield (%)]])</f>
        <v>-1.9122609673790768E-2</v>
      </c>
      <c r="D457" s="46">
        <f>(Tab_yield[[#This Row],[Monthly Returns (%)]]-$B$3)/$B$4</f>
        <v>-0.44913619048526132</v>
      </c>
    </row>
    <row r="458" spans="1:4">
      <c r="A458" s="44">
        <v>33147</v>
      </c>
      <c r="B458" s="41">
        <v>8.7200000000000006</v>
      </c>
      <c r="C458" s="42">
        <f>IF(ISBLANK(A459),0,(B459-Tab_yield[[#This Row],[Yield (%)]])/Tab_yield[[#This Row],[Yield (%)]])</f>
        <v>-3.7844036697247709E-2</v>
      </c>
      <c r="D458" s="45">
        <f>(Tab_yield[[#This Row],[Monthly Returns (%)]]-$B$3)/$B$4</f>
        <v>-0.86677506012781169</v>
      </c>
    </row>
    <row r="459" spans="1:4">
      <c r="A459" s="44">
        <v>33178</v>
      </c>
      <c r="B459" s="41">
        <v>8.39</v>
      </c>
      <c r="C459" s="43">
        <f>IF(ISBLANK(A460),0,(B460-Tab_yield[[#This Row],[Yield (%)]])/Tab_yield[[#This Row],[Yield (%)]])</f>
        <v>-3.6948748510131163E-2</v>
      </c>
      <c r="D459" s="46">
        <f>(Tab_yield[[#This Row],[Monthly Returns (%)]]-$B$3)/$B$4</f>
        <v>-0.84680291024825416</v>
      </c>
    </row>
    <row r="460" spans="1:4">
      <c r="A460" s="44">
        <v>33208</v>
      </c>
      <c r="B460" s="41">
        <v>8.08</v>
      </c>
      <c r="C460" s="42">
        <f>IF(ISBLANK(A461),0,(B461-Tab_yield[[#This Row],[Yield (%)]])/Tab_yield[[#This Row],[Yield (%)]])</f>
        <v>1.2376237623762112E-3</v>
      </c>
      <c r="D460" s="45">
        <f>(Tab_yield[[#This Row],[Monthly Returns (%)]]-$B$3)/$B$4</f>
        <v>5.0612842737488371E-3</v>
      </c>
    </row>
    <row r="461" spans="1:4">
      <c r="A461" s="44">
        <v>33239</v>
      </c>
      <c r="B461" s="41">
        <v>8.09</v>
      </c>
      <c r="C461" s="43">
        <f>IF(ISBLANK(A462),0,(B462-Tab_yield[[#This Row],[Yield (%)]])/Tab_yield[[#This Row],[Yield (%)]])</f>
        <v>-2.9666254635352312E-2</v>
      </c>
      <c r="D461" s="46">
        <f>(Tab_yield[[#This Row],[Monthly Returns (%)]]-$B$3)/$B$4</f>
        <v>-0.68434454068963757</v>
      </c>
    </row>
    <row r="462" spans="1:4">
      <c r="A462" s="44">
        <v>33270</v>
      </c>
      <c r="B462" s="41">
        <v>7.85</v>
      </c>
      <c r="C462" s="42">
        <f>IF(ISBLANK(A463),0,(B463-Tab_yield[[#This Row],[Yield (%)]])/Tab_yield[[#This Row],[Yield (%)]])</f>
        <v>3.3121019108280227E-2</v>
      </c>
      <c r="D462" s="45">
        <f>(Tab_yield[[#This Row],[Monthly Returns (%)]]-$B$3)/$B$4</f>
        <v>0.7163182400574073</v>
      </c>
    </row>
    <row r="463" spans="1:4">
      <c r="A463" s="44">
        <v>33298</v>
      </c>
      <c r="B463" s="41">
        <v>8.11</v>
      </c>
      <c r="C463" s="43">
        <f>IF(ISBLANK(A464),0,(B464-Tab_yield[[#This Row],[Yield (%)]])/Tab_yield[[#This Row],[Yield (%)]])</f>
        <v>-8.6313193588163119E-3</v>
      </c>
      <c r="D463" s="46">
        <f>(Tab_yield[[#This Row],[Monthly Returns (%)]]-$B$3)/$B$4</f>
        <v>-0.21509577130418639</v>
      </c>
    </row>
    <row r="464" spans="1:4">
      <c r="A464" s="44">
        <v>33329</v>
      </c>
      <c r="B464" s="41">
        <v>8.0399999999999991</v>
      </c>
      <c r="C464" s="42">
        <f>IF(ISBLANK(A465),0,(B465-Tab_yield[[#This Row],[Yield (%)]])/Tab_yield[[#This Row],[Yield (%)]])</f>
        <v>3.7313432835822313E-3</v>
      </c>
      <c r="D464" s="45">
        <f>(Tab_yield[[#This Row],[Monthly Returns (%)]]-$B$3)/$B$4</f>
        <v>6.0691349264902175E-2</v>
      </c>
    </row>
    <row r="465" spans="1:4">
      <c r="A465" s="44">
        <v>33359</v>
      </c>
      <c r="B465" s="41">
        <v>8.07</v>
      </c>
      <c r="C465" s="43">
        <f>IF(ISBLANK(A466),0,(B466-Tab_yield[[#This Row],[Yield (%)]])/Tab_yield[[#This Row],[Yield (%)]])</f>
        <v>2.6022304832713641E-2</v>
      </c>
      <c r="D465" s="46">
        <f>(Tab_yield[[#This Row],[Monthly Returns (%)]]-$B$3)/$B$4</f>
        <v>0.55795963832002615</v>
      </c>
    </row>
    <row r="466" spans="1:4">
      <c r="A466" s="44">
        <v>33390</v>
      </c>
      <c r="B466" s="41">
        <v>8.2799999999999994</v>
      </c>
      <c r="C466" s="42">
        <f>IF(ISBLANK(A467),0,(B467-Tab_yield[[#This Row],[Yield (%)]])/Tab_yield[[#This Row],[Yield (%)]])</f>
        <v>-1.2077294685990082E-3</v>
      </c>
      <c r="D466" s="45">
        <f>(Tab_yield[[#This Row],[Monthly Returns (%)]]-$B$3)/$B$4</f>
        <v>-4.948982221944994E-2</v>
      </c>
    </row>
    <row r="467" spans="1:4">
      <c r="A467" s="44">
        <v>33420</v>
      </c>
      <c r="B467" s="41">
        <v>8.27</v>
      </c>
      <c r="C467" s="43">
        <f>IF(ISBLANK(A468),0,(B468-Tab_yield[[#This Row],[Yield (%)]])/Tab_yield[[#This Row],[Yield (%)]])</f>
        <v>-4.4740024183796766E-2</v>
      </c>
      <c r="D467" s="46">
        <f>(Tab_yield[[#This Row],[Monthly Returns (%)]]-$B$3)/$B$4</f>
        <v>-1.020611218842796</v>
      </c>
    </row>
    <row r="468" spans="1:4">
      <c r="A468" s="44">
        <v>33451</v>
      </c>
      <c r="B468" s="41">
        <v>7.9</v>
      </c>
      <c r="C468" s="42">
        <f>IF(ISBLANK(A469),0,(B469-Tab_yield[[#This Row],[Yield (%)]])/Tab_yield[[#This Row],[Yield (%)]])</f>
        <v>-3.164556962025316E-2</v>
      </c>
      <c r="D468" s="45">
        <f>(Tab_yield[[#This Row],[Monthly Returns (%)]]-$B$3)/$B$4</f>
        <v>-0.7284992342354244</v>
      </c>
    </row>
    <row r="469" spans="1:4">
      <c r="A469" s="44">
        <v>33482</v>
      </c>
      <c r="B469" s="41">
        <v>7.65</v>
      </c>
      <c r="C469" s="43">
        <f>IF(ISBLANK(A470),0,(B470-Tab_yield[[#This Row],[Yield (%)]])/Tab_yield[[#This Row],[Yield (%)]])</f>
        <v>-1.5686274509803935E-2</v>
      </c>
      <c r="D469" s="46">
        <f>(Tab_yield[[#This Row],[Monthly Returns (%)]]-$B$3)/$B$4</f>
        <v>-0.37247819150888811</v>
      </c>
    </row>
    <row r="470" spans="1:4">
      <c r="A470" s="44">
        <v>33512</v>
      </c>
      <c r="B470" s="41">
        <v>7.53</v>
      </c>
      <c r="C470" s="42">
        <f>IF(ISBLANK(A471),0,(B471-Tab_yield[[#This Row],[Yield (%)]])/Tab_yield[[#This Row],[Yield (%)]])</f>
        <v>-1.460823373173975E-2</v>
      </c>
      <c r="D470" s="45">
        <f>(Tab_yield[[#This Row],[Monthly Returns (%)]]-$B$3)/$B$4</f>
        <v>-0.34842918437843884</v>
      </c>
    </row>
    <row r="471" spans="1:4">
      <c r="A471" s="44">
        <v>33543</v>
      </c>
      <c r="B471" s="41">
        <v>7.42</v>
      </c>
      <c r="C471" s="43">
        <f>IF(ISBLANK(A472),0,(B472-Tab_yield[[#This Row],[Yield (%)]])/Tab_yield[[#This Row],[Yield (%)]])</f>
        <v>-4.4474393530997317E-2</v>
      </c>
      <c r="D471" s="46">
        <f>(Tab_yield[[#This Row],[Monthly Returns (%)]]-$B$3)/$B$4</f>
        <v>-1.0146855121411342</v>
      </c>
    </row>
    <row r="472" spans="1:4">
      <c r="A472" s="44">
        <v>33573</v>
      </c>
      <c r="B472" s="41">
        <v>7.09</v>
      </c>
      <c r="C472" s="42">
        <f>IF(ISBLANK(A473),0,(B473-Tab_yield[[#This Row],[Yield (%)]])/Tab_yield[[#This Row],[Yield (%)]])</f>
        <v>-8.4626234132580552E-3</v>
      </c>
      <c r="D472" s="45">
        <f>(Tab_yield[[#This Row],[Monthly Returns (%)]]-$B$3)/$B$4</f>
        <v>-0.21133249065640475</v>
      </c>
    </row>
    <row r="473" spans="1:4">
      <c r="A473" s="44">
        <v>33604</v>
      </c>
      <c r="B473" s="41">
        <v>7.03</v>
      </c>
      <c r="C473" s="43">
        <f>IF(ISBLANK(A474),0,(B474-Tab_yield[[#This Row],[Yield (%)]])/Tab_yield[[#This Row],[Yield (%)]])</f>
        <v>4.4096728307254564E-2</v>
      </c>
      <c r="D473" s="46">
        <f>(Tab_yield[[#This Row],[Monthly Returns (%)]]-$B$3)/$B$4</f>
        <v>0.96116510870911986</v>
      </c>
    </row>
    <row r="474" spans="1:4">
      <c r="A474" s="44">
        <v>33635</v>
      </c>
      <c r="B474" s="41">
        <v>7.34</v>
      </c>
      <c r="C474" s="42">
        <f>IF(ISBLANK(A475),0,(B475-Tab_yield[[#This Row],[Yield (%)]])/Tab_yield[[#This Row],[Yield (%)]])</f>
        <v>2.7247956403269779E-2</v>
      </c>
      <c r="D474" s="45">
        <f>(Tab_yield[[#This Row],[Monthly Returns (%)]]-$B$3)/$B$4</f>
        <v>0.58530155706699583</v>
      </c>
    </row>
    <row r="475" spans="1:4">
      <c r="A475" s="44">
        <v>33664</v>
      </c>
      <c r="B475" s="41">
        <v>7.54</v>
      </c>
      <c r="C475" s="43">
        <f>IF(ISBLANK(A476),0,(B476-Tab_yield[[#This Row],[Yield (%)]])/Tab_yield[[#This Row],[Yield (%)]])</f>
        <v>-7.9575596816975607E-3</v>
      </c>
      <c r="D475" s="46">
        <f>(Tab_yield[[#This Row],[Monthly Returns (%)]]-$B$3)/$B$4</f>
        <v>-0.20006549451972755</v>
      </c>
    </row>
    <row r="476" spans="1:4">
      <c r="A476" s="44">
        <v>33695</v>
      </c>
      <c r="B476" s="41">
        <v>7.48</v>
      </c>
      <c r="C476" s="42">
        <f>IF(ISBLANK(A477),0,(B477-Tab_yield[[#This Row],[Yield (%)]])/Tab_yield[[#This Row],[Yield (%)]])</f>
        <v>-1.2032085561497425E-2</v>
      </c>
      <c r="D476" s="45">
        <f>(Tab_yield[[#This Row],[Monthly Returns (%)]]-$B$3)/$B$4</f>
        <v>-0.29096029546822466</v>
      </c>
    </row>
    <row r="477" spans="1:4">
      <c r="A477" s="44">
        <v>33725</v>
      </c>
      <c r="B477" s="41">
        <v>7.39</v>
      </c>
      <c r="C477" s="43">
        <f>IF(ISBLANK(A478),0,(B478-Tab_yield[[#This Row],[Yield (%)]])/Tab_yield[[#This Row],[Yield (%)]])</f>
        <v>-1.7591339648173193E-2</v>
      </c>
      <c r="D477" s="46">
        <f>(Tab_yield[[#This Row],[Monthly Returns (%)]]-$B$3)/$B$4</f>
        <v>-0.41497651441916011</v>
      </c>
    </row>
    <row r="478" spans="1:4">
      <c r="A478" s="44">
        <v>33756</v>
      </c>
      <c r="B478" s="41">
        <v>7.26</v>
      </c>
      <c r="C478" s="42">
        <f>IF(ISBLANK(A479),0,(B479-Tab_yield[[#This Row],[Yield (%)]])/Tab_yield[[#This Row],[Yield (%)]])</f>
        <v>-5.7851239669421482E-2</v>
      </c>
      <c r="D478" s="45">
        <f>(Tab_yield[[#This Row],[Monthly Returns (%)]]-$B$3)/$B$4</f>
        <v>-1.3130971072419755</v>
      </c>
    </row>
    <row r="479" spans="1:4">
      <c r="A479" s="44">
        <v>33786</v>
      </c>
      <c r="B479" s="41">
        <v>6.84</v>
      </c>
      <c r="C479" s="43">
        <f>IF(ISBLANK(A480),0,(B480-Tab_yield[[#This Row],[Yield (%)]])/Tab_yield[[#This Row],[Yield (%)]])</f>
        <v>-3.6549707602339179E-2</v>
      </c>
      <c r="D479" s="46">
        <f>(Tab_yield[[#This Row],[Monthly Returns (%)]]-$B$3)/$B$4</f>
        <v>-0.83790107848817663</v>
      </c>
    </row>
    <row r="480" spans="1:4">
      <c r="A480" s="44">
        <v>33817</v>
      </c>
      <c r="B480" s="41">
        <v>6.59</v>
      </c>
      <c r="C480" s="42">
        <f>IF(ISBLANK(A481),0,(B481-Tab_yield[[#This Row],[Yield (%)]])/Tab_yield[[#This Row],[Yield (%)]])</f>
        <v>-2.5796661608497713E-2</v>
      </c>
      <c r="D480" s="45">
        <f>(Tab_yield[[#This Row],[Monthly Returns (%)]]-$B$3)/$B$4</f>
        <v>-0.59802139578794966</v>
      </c>
    </row>
    <row r="481" spans="1:4">
      <c r="A481" s="44">
        <v>33848</v>
      </c>
      <c r="B481" s="41">
        <v>6.42</v>
      </c>
      <c r="C481" s="43">
        <f>IF(ISBLANK(A482),0,(B482-Tab_yield[[#This Row],[Yield (%)]])/Tab_yield[[#This Row],[Yield (%)]])</f>
        <v>2.6479750778816188E-2</v>
      </c>
      <c r="D481" s="46">
        <f>(Tab_yield[[#This Row],[Monthly Returns (%)]]-$B$3)/$B$4</f>
        <v>0.56816437365422168</v>
      </c>
    </row>
    <row r="482" spans="1:4">
      <c r="A482" s="44">
        <v>33878</v>
      </c>
      <c r="B482" s="41">
        <v>6.59</v>
      </c>
      <c r="C482" s="42">
        <f>IF(ISBLANK(A483),0,(B483-Tab_yield[[#This Row],[Yield (%)]])/Tab_yield[[#This Row],[Yield (%)]])</f>
        <v>4.248861911987864E-2</v>
      </c>
      <c r="D482" s="45">
        <f>(Tab_yield[[#This Row],[Monthly Returns (%)]]-$B$3)/$B$4</f>
        <v>0.92529129938699972</v>
      </c>
    </row>
    <row r="483" spans="1:4">
      <c r="A483" s="44">
        <v>33909</v>
      </c>
      <c r="B483" s="41">
        <v>6.87</v>
      </c>
      <c r="C483" s="43">
        <f>IF(ISBLANK(A484),0,(B484-Tab_yield[[#This Row],[Yield (%)]])/Tab_yield[[#This Row],[Yield (%)]])</f>
        <v>-1.4556040756914197E-2</v>
      </c>
      <c r="D483" s="46">
        <f>(Tab_yield[[#This Row],[Monthly Returns (%)]]-$B$3)/$B$4</f>
        <v>-0.34726485993980954</v>
      </c>
    </row>
    <row r="484" spans="1:4">
      <c r="A484" s="44">
        <v>33939</v>
      </c>
      <c r="B484" s="41">
        <v>6.77</v>
      </c>
      <c r="C484" s="42">
        <f>IF(ISBLANK(A485),0,(B485-Tab_yield[[#This Row],[Yield (%)]])/Tab_yield[[#This Row],[Yield (%)]])</f>
        <v>-2.5110782865583447E-2</v>
      </c>
      <c r="D484" s="45">
        <f>(Tab_yield[[#This Row],[Monthly Returns (%)]]-$B$3)/$B$4</f>
        <v>-0.58272076605797973</v>
      </c>
    </row>
    <row r="485" spans="1:4">
      <c r="A485" s="44">
        <v>33970</v>
      </c>
      <c r="B485" s="41">
        <v>6.6</v>
      </c>
      <c r="C485" s="43">
        <f>IF(ISBLANK(A486),0,(B486-Tab_yield[[#This Row],[Yield (%)]])/Tab_yield[[#This Row],[Yield (%)]])</f>
        <v>-5.1515151515151493E-2</v>
      </c>
      <c r="D485" s="46">
        <f>(Tab_yield[[#This Row],[Monthly Returns (%)]]-$B$3)/$B$4</f>
        <v>-1.171751220980777</v>
      </c>
    </row>
    <row r="486" spans="1:4">
      <c r="A486" s="44">
        <v>34001</v>
      </c>
      <c r="B486" s="41">
        <v>6.26</v>
      </c>
      <c r="C486" s="42">
        <f>IF(ISBLANK(A487),0,(B487-Tab_yield[[#This Row],[Yield (%)]])/Tab_yield[[#This Row],[Yield (%)]])</f>
        <v>-4.4728434504792233E-2</v>
      </c>
      <c r="D486" s="45">
        <f>(Tab_yield[[#This Row],[Monthly Returns (%)]]-$B$3)/$B$4</f>
        <v>-1.0203526754938885</v>
      </c>
    </row>
    <row r="487" spans="1:4">
      <c r="A487" s="44">
        <v>34029</v>
      </c>
      <c r="B487" s="41">
        <v>5.98</v>
      </c>
      <c r="C487" s="43">
        <f>IF(ISBLANK(A488),0,(B488-Tab_yield[[#This Row],[Yield (%)]])/Tab_yield[[#This Row],[Yield (%)]])</f>
        <v>-1.672240802675698E-3</v>
      </c>
      <c r="D487" s="46">
        <f>(Tab_yield[[#This Row],[Monthly Returns (%)]]-$B$3)/$B$4</f>
        <v>-5.985217270998E-2</v>
      </c>
    </row>
    <row r="488" spans="1:4">
      <c r="A488" s="44">
        <v>34060</v>
      </c>
      <c r="B488" s="41">
        <v>5.97</v>
      </c>
      <c r="C488" s="42">
        <f>IF(ISBLANK(A489),0,(B489-Tab_yield[[#This Row],[Yield (%)]])/Tab_yield[[#This Row],[Yield (%)]])</f>
        <v>1.1725293132328356E-2</v>
      </c>
      <c r="D488" s="45">
        <f>(Tab_yield[[#This Row],[Monthly Returns (%)]]-$B$3)/$B$4</f>
        <v>0.23902092716654938</v>
      </c>
    </row>
    <row r="489" spans="1:4">
      <c r="A489" s="44">
        <v>34090</v>
      </c>
      <c r="B489" s="41">
        <v>6.04</v>
      </c>
      <c r="C489" s="43">
        <f>IF(ISBLANK(A490),0,(B490-Tab_yield[[#This Row],[Yield (%)]])/Tab_yield[[#This Row],[Yield (%)]])</f>
        <v>-1.3245033112582794E-2</v>
      </c>
      <c r="D489" s="46">
        <f>(Tab_yield[[#This Row],[Monthly Returns (%)]]-$B$3)/$B$4</f>
        <v>-0.31801881208323923</v>
      </c>
    </row>
    <row r="490" spans="1:4">
      <c r="A490" s="44">
        <v>34121</v>
      </c>
      <c r="B490" s="41">
        <v>5.96</v>
      </c>
      <c r="C490" s="42">
        <f>IF(ISBLANK(A491),0,(B491-Tab_yield[[#This Row],[Yield (%)]])/Tab_yield[[#This Row],[Yield (%)]])</f>
        <v>-2.516778523489939E-2</v>
      </c>
      <c r="D490" s="45">
        <f>(Tab_yield[[#This Row],[Monthly Returns (%)]]-$B$3)/$B$4</f>
        <v>-0.5839923787965936</v>
      </c>
    </row>
    <row r="491" spans="1:4">
      <c r="A491" s="44">
        <v>34151</v>
      </c>
      <c r="B491" s="41">
        <v>5.81</v>
      </c>
      <c r="C491" s="43">
        <f>IF(ISBLANK(A492),0,(B492-Tab_yield[[#This Row],[Yield (%)]])/Tab_yield[[#This Row],[Yield (%)]])</f>
        <v>-2.2375215146299466E-2</v>
      </c>
      <c r="D491" s="46">
        <f>(Tab_yield[[#This Row],[Monthly Returns (%)]]-$B$3)/$B$4</f>
        <v>-0.52169553498553289</v>
      </c>
    </row>
    <row r="492" spans="1:4">
      <c r="A492" s="44">
        <v>34182</v>
      </c>
      <c r="B492" s="41">
        <v>5.68</v>
      </c>
      <c r="C492" s="42">
        <f>IF(ISBLANK(A493),0,(B493-Tab_yield[[#This Row],[Yield (%)]])/Tab_yield[[#This Row],[Yield (%)]])</f>
        <v>-5.6338028169013982E-2</v>
      </c>
      <c r="D492" s="45">
        <f>(Tab_yield[[#This Row],[Monthly Returns (%)]]-$B$3)/$B$4</f>
        <v>-1.2793402819866964</v>
      </c>
    </row>
    <row r="493" spans="1:4">
      <c r="A493" s="44">
        <v>34213</v>
      </c>
      <c r="B493" s="41">
        <v>5.36</v>
      </c>
      <c r="C493" s="43">
        <f>IF(ISBLANK(A494),0,(B494-Tab_yield[[#This Row],[Yield (%)]])/Tab_yield[[#This Row],[Yield (%)]])</f>
        <v>-5.59701492537318E-3</v>
      </c>
      <c r="D493" s="46">
        <f>(Tab_yield[[#This Row],[Monthly Returns (%)]]-$B$3)/$B$4</f>
        <v>-0.14740630125755047</v>
      </c>
    </row>
    <row r="494" spans="1:4">
      <c r="A494" s="44">
        <v>34243</v>
      </c>
      <c r="B494" s="41">
        <v>5.33</v>
      </c>
      <c r="C494" s="42">
        <f>IF(ISBLANK(A495),0,(B495-Tab_yield[[#This Row],[Yield (%)]])/Tab_yield[[#This Row],[Yield (%)]])</f>
        <v>7.3170731707317013E-2</v>
      </c>
      <c r="D494" s="45">
        <f>(Tab_yield[[#This Row],[Monthly Returns (%)]]-$B$3)/$B$4</f>
        <v>1.6097499575441969</v>
      </c>
    </row>
    <row r="495" spans="1:4">
      <c r="A495" s="44">
        <v>34274</v>
      </c>
      <c r="B495" s="41">
        <v>5.72</v>
      </c>
      <c r="C495" s="43">
        <f>IF(ISBLANK(A496),0,(B496-Tab_yield[[#This Row],[Yield (%)]])/Tab_yield[[#This Row],[Yield (%)]])</f>
        <v>8.7412587412587107E-3</v>
      </c>
      <c r="D495" s="46">
        <f>(Tab_yield[[#This Row],[Monthly Returns (%)]]-$B$3)/$B$4</f>
        <v>0.17245288465038114</v>
      </c>
    </row>
    <row r="496" spans="1:4">
      <c r="A496" s="44">
        <v>34304</v>
      </c>
      <c r="B496" s="41">
        <v>5.77</v>
      </c>
      <c r="C496" s="42">
        <f>IF(ISBLANK(A497),0,(B497-Tab_yield[[#This Row],[Yield (%)]])/Tab_yield[[#This Row],[Yield (%)]])</f>
        <v>-3.4662045060657844E-3</v>
      </c>
      <c r="D496" s="45">
        <f>(Tab_yield[[#This Row],[Monthly Returns (%)]]-$B$3)/$B$4</f>
        <v>-9.9872037238728548E-2</v>
      </c>
    </row>
    <row r="497" spans="1:4">
      <c r="A497" s="44">
        <v>34335</v>
      </c>
      <c r="B497" s="41">
        <v>5.75</v>
      </c>
      <c r="C497" s="43">
        <f>IF(ISBLANK(A498),0,(B498-Tab_yield[[#This Row],[Yield (%)]])/Tab_yield[[#This Row],[Yield (%)]])</f>
        <v>3.8260869565217348E-2</v>
      </c>
      <c r="D497" s="46">
        <f>(Tab_yield[[#This Row],[Monthly Returns (%)]]-$B$3)/$B$4</f>
        <v>0.8309783742596446</v>
      </c>
    </row>
    <row r="498" spans="1:4">
      <c r="A498" s="44">
        <v>34366</v>
      </c>
      <c r="B498" s="41">
        <v>5.97</v>
      </c>
      <c r="C498" s="42">
        <f>IF(ISBLANK(A499),0,(B499-Tab_yield[[#This Row],[Yield (%)]])/Tab_yield[[#This Row],[Yield (%)]])</f>
        <v>8.542713567839208E-2</v>
      </c>
      <c r="D498" s="45">
        <f>(Tab_yield[[#This Row],[Monthly Returns (%)]]-$B$3)/$B$4</f>
        <v>1.8831666524333597</v>
      </c>
    </row>
    <row r="499" spans="1:4">
      <c r="A499" s="44">
        <v>34394</v>
      </c>
      <c r="B499" s="41">
        <v>6.48</v>
      </c>
      <c r="C499" s="43">
        <f>IF(ISBLANK(A500),0,(B500-Tab_yield[[#This Row],[Yield (%)]])/Tab_yield[[#This Row],[Yield (%)]])</f>
        <v>7.5617283950617176E-2</v>
      </c>
      <c r="D499" s="46">
        <f>(Tab_yield[[#This Row],[Monthly Returns (%)]]-$B$3)/$B$4</f>
        <v>1.6643278116860363</v>
      </c>
    </row>
    <row r="500" spans="1:4">
      <c r="A500" s="44">
        <v>34425</v>
      </c>
      <c r="B500" s="41">
        <v>6.97</v>
      </c>
      <c r="C500" s="42">
        <f>IF(ISBLANK(A501),0,(B501-Tab_yield[[#This Row],[Yield (%)]])/Tab_yield[[#This Row],[Yield (%)]])</f>
        <v>3.0129124820659967E-2</v>
      </c>
      <c r="D500" s="45">
        <f>(Tab_yield[[#This Row],[Monthly Returns (%)]]-$B$3)/$B$4</f>
        <v>0.64957485843344609</v>
      </c>
    </row>
    <row r="501" spans="1:4">
      <c r="A501" s="44">
        <v>34455</v>
      </c>
      <c r="B501" s="41">
        <v>7.18</v>
      </c>
      <c r="C501" s="43">
        <f>IF(ISBLANK(A502),0,(B502-Tab_yield[[#This Row],[Yield (%)]])/Tab_yield[[#This Row],[Yield (%)]])</f>
        <v>-1.1142061281337058E-2</v>
      </c>
      <c r="D501" s="46">
        <f>(Tab_yield[[#This Row],[Monthly Returns (%)]]-$B$3)/$B$4</f>
        <v>-0.27110557318370709</v>
      </c>
    </row>
    <row r="502" spans="1:4">
      <c r="A502" s="44">
        <v>34486</v>
      </c>
      <c r="B502" s="41">
        <v>7.1</v>
      </c>
      <c r="C502" s="42">
        <f>IF(ISBLANK(A503),0,(B503-Tab_yield[[#This Row],[Yield (%)]])/Tab_yield[[#This Row],[Yield (%)]])</f>
        <v>2.8169014084507067E-2</v>
      </c>
      <c r="D502" s="45">
        <f>(Tab_yield[[#This Row],[Monthly Returns (%)]]-$B$3)/$B$4</f>
        <v>0.6058485745772294</v>
      </c>
    </row>
    <row r="503" spans="1:4">
      <c r="A503" s="44">
        <v>34516</v>
      </c>
      <c r="B503" s="41">
        <v>7.3</v>
      </c>
      <c r="C503" s="43">
        <f>IF(ISBLANK(A504),0,(B504-Tab_yield[[#This Row],[Yield (%)]])/Tab_yield[[#This Row],[Yield (%)]])</f>
        <v>-8.219178082191728E-3</v>
      </c>
      <c r="D503" s="46">
        <f>(Tab_yield[[#This Row],[Monthly Returns (%)]]-$B$3)/$B$4</f>
        <v>-0.20590169562358446</v>
      </c>
    </row>
    <row r="504" spans="1:4">
      <c r="A504" s="44">
        <v>34547</v>
      </c>
      <c r="B504" s="41">
        <v>7.24</v>
      </c>
      <c r="C504" s="42">
        <f>IF(ISBLANK(A505),0,(B505-Tab_yield[[#This Row],[Yield (%)]])/Tab_yield[[#This Row],[Yield (%)]])</f>
        <v>3.0386740331491677E-2</v>
      </c>
      <c r="D504" s="45">
        <f>(Tab_yield[[#This Row],[Monthly Returns (%)]]-$B$3)/$B$4</f>
        <v>0.65532176280197196</v>
      </c>
    </row>
    <row r="505" spans="1:4">
      <c r="A505" s="44">
        <v>34578</v>
      </c>
      <c r="B505" s="41">
        <v>7.46</v>
      </c>
      <c r="C505" s="43">
        <f>IF(ISBLANK(A506),0,(B506-Tab_yield[[#This Row],[Yield (%)]])/Tab_yield[[#This Row],[Yield (%)]])</f>
        <v>3.7533512064343195E-2</v>
      </c>
      <c r="D505" s="46">
        <f>(Tab_yield[[#This Row],[Monthly Returns (%)]]-$B$3)/$B$4</f>
        <v>0.81475243357090865</v>
      </c>
    </row>
    <row r="506" spans="1:4">
      <c r="A506" s="44">
        <v>34608</v>
      </c>
      <c r="B506" s="41">
        <v>7.74</v>
      </c>
      <c r="C506" s="42">
        <f>IF(ISBLANK(A507),0,(B507-Tab_yield[[#This Row],[Yield (%)]])/Tab_yield[[#This Row],[Yield (%)]])</f>
        <v>2.8423772609819088E-2</v>
      </c>
      <c r="D506" s="45">
        <f>(Tab_yield[[#This Row],[Monthly Returns (%)]]-$B$3)/$B$4</f>
        <v>0.61153174511811847</v>
      </c>
    </row>
    <row r="507" spans="1:4">
      <c r="A507" s="44">
        <v>34639</v>
      </c>
      <c r="B507" s="41">
        <v>7.96</v>
      </c>
      <c r="C507" s="43">
        <f>IF(ISBLANK(A508),0,(B508-Tab_yield[[#This Row],[Yield (%)]])/Tab_yield[[#This Row],[Yield (%)]])</f>
        <v>-1.8844221105527682E-2</v>
      </c>
      <c r="D507" s="46">
        <f>(Tab_yield[[#This Row],[Monthly Returns (%)]]-$B$3)/$B$4</f>
        <v>-0.44292587933616312</v>
      </c>
    </row>
    <row r="508" spans="1:4">
      <c r="A508" s="44">
        <v>34669</v>
      </c>
      <c r="B508" s="41">
        <v>7.81</v>
      </c>
      <c r="C508" s="42">
        <f>IF(ISBLANK(A509),0,(B509-Tab_yield[[#This Row],[Yield (%)]])/Tab_yield[[#This Row],[Yield (%)]])</f>
        <v>-3.8412291933417877E-3</v>
      </c>
      <c r="D508" s="45">
        <f>(Tab_yield[[#This Row],[Monthly Returns (%)]]-$B$3)/$B$4</f>
        <v>-0.10823811351516614</v>
      </c>
    </row>
    <row r="509" spans="1:4">
      <c r="A509" s="44">
        <v>34700</v>
      </c>
      <c r="B509" s="41">
        <v>7.78</v>
      </c>
      <c r="C509" s="43">
        <f>IF(ISBLANK(A510),0,(B510-Tab_yield[[#This Row],[Yield (%)]])/Tab_yield[[#This Row],[Yield (%)]])</f>
        <v>-3.9845758354755845E-2</v>
      </c>
      <c r="D509" s="46">
        <f>(Tab_yield[[#This Row],[Monthly Returns (%)]]-$B$3)/$B$4</f>
        <v>-0.91142960325282307</v>
      </c>
    </row>
    <row r="510" spans="1:4">
      <c r="A510" s="44">
        <v>34731</v>
      </c>
      <c r="B510" s="41">
        <v>7.47</v>
      </c>
      <c r="C510" s="42">
        <f>IF(ISBLANK(A511),0,(B511-Tab_yield[[#This Row],[Yield (%)]])/Tab_yield[[#This Row],[Yield (%)]])</f>
        <v>-3.6144578313252955E-2</v>
      </c>
      <c r="D510" s="45">
        <f>(Tab_yield[[#This Row],[Monthly Returns (%)]]-$B$3)/$B$4</f>
        <v>-0.82886342670334934</v>
      </c>
    </row>
    <row r="511" spans="1:4">
      <c r="A511" s="44">
        <v>34759</v>
      </c>
      <c r="B511" s="41">
        <v>7.2</v>
      </c>
      <c r="C511" s="43">
        <f>IF(ISBLANK(A512),0,(B512-Tab_yield[[#This Row],[Yield (%)]])/Tab_yield[[#This Row],[Yield (%)]])</f>
        <v>-1.9444444444444525E-2</v>
      </c>
      <c r="D511" s="46">
        <f>(Tab_yield[[#This Row],[Monthly Returns (%)]]-$B$3)/$B$4</f>
        <v>-0.45631570247754133</v>
      </c>
    </row>
    <row r="512" spans="1:4">
      <c r="A512" s="44">
        <v>34790</v>
      </c>
      <c r="B512" s="41">
        <v>7.06</v>
      </c>
      <c r="C512" s="42">
        <f>IF(ISBLANK(A513),0,(B513-Tab_yield[[#This Row],[Yield (%)]])/Tab_yield[[#This Row],[Yield (%)]])</f>
        <v>-6.0906515580736509E-2</v>
      </c>
      <c r="D512" s="45">
        <f>(Tab_yield[[#This Row],[Monthly Returns (%)]]-$B$3)/$B$4</f>
        <v>-1.3812544104458904</v>
      </c>
    </row>
    <row r="513" spans="1:4">
      <c r="A513" s="44">
        <v>34820</v>
      </c>
      <c r="B513" s="41">
        <v>6.63</v>
      </c>
      <c r="C513" s="43">
        <f>IF(ISBLANK(A514),0,(B514-Tab_yield[[#This Row],[Yield (%)]])/Tab_yield[[#This Row],[Yield (%)]])</f>
        <v>-6.9381598793363489E-2</v>
      </c>
      <c r="D513" s="46">
        <f>(Tab_yield[[#This Row],[Monthly Returns (%)]]-$B$3)/$B$4</f>
        <v>-1.5703171442114978</v>
      </c>
    </row>
    <row r="514" spans="1:4">
      <c r="A514" s="44">
        <v>34851</v>
      </c>
      <c r="B514" s="41">
        <v>6.17</v>
      </c>
      <c r="C514" s="42">
        <f>IF(ISBLANK(A515),0,(B515-Tab_yield[[#This Row],[Yield (%)]])/Tab_yield[[#This Row],[Yield (%)]])</f>
        <v>1.7828200972447378E-2</v>
      </c>
      <c r="D514" s="45">
        <f>(Tab_yield[[#This Row],[Monthly Returns (%)]]-$B$3)/$B$4</f>
        <v>0.37516501109169265</v>
      </c>
    </row>
    <row r="515" spans="1:4">
      <c r="A515" s="44">
        <v>34881</v>
      </c>
      <c r="B515" s="41">
        <v>6.28</v>
      </c>
      <c r="C515" s="43">
        <f>IF(ISBLANK(A516),0,(B516-Tab_yield[[#This Row],[Yield (%)]])/Tab_yield[[#This Row],[Yield (%)]])</f>
        <v>3.3439490445859865E-2</v>
      </c>
      <c r="D515" s="46">
        <f>(Tab_yield[[#This Row],[Monthly Returns (%)]]-$B$3)/$B$4</f>
        <v>0.72342272035549893</v>
      </c>
    </row>
    <row r="516" spans="1:4">
      <c r="A516" s="44">
        <v>34912</v>
      </c>
      <c r="B516" s="41">
        <v>6.49</v>
      </c>
      <c r="C516" s="42">
        <f>IF(ISBLANK(A517),0,(B517-Tab_yield[[#This Row],[Yield (%)]])/Tab_yield[[#This Row],[Yield (%)]])</f>
        <v>-4.4684129429892146E-2</v>
      </c>
      <c r="D516" s="45">
        <f>(Tab_yield[[#This Row],[Monthly Returns (%)]]-$B$3)/$B$4</f>
        <v>-1.0193643148642466</v>
      </c>
    </row>
    <row r="517" spans="1:4">
      <c r="A517" s="44">
        <v>34943</v>
      </c>
      <c r="B517" s="41">
        <v>6.2</v>
      </c>
      <c r="C517" s="43">
        <f>IF(ISBLANK(A518),0,(B518-Tab_yield[[#This Row],[Yield (%)]])/Tab_yield[[#This Row],[Yield (%)]])</f>
        <v>-2.5806451612903247E-2</v>
      </c>
      <c r="D517" s="46">
        <f>(Tab_yield[[#This Row],[Monthly Returns (%)]]-$B$3)/$B$4</f>
        <v>-0.59823979187328014</v>
      </c>
    </row>
    <row r="518" spans="1:4">
      <c r="A518" s="44">
        <v>34973</v>
      </c>
      <c r="B518" s="41">
        <v>6.04</v>
      </c>
      <c r="C518" s="42">
        <f>IF(ISBLANK(A519),0,(B519-Tab_yield[[#This Row],[Yield (%)]])/Tab_yield[[#This Row],[Yield (%)]])</f>
        <v>-1.8211920529801376E-2</v>
      </c>
      <c r="D518" s="45">
        <f>(Tab_yield[[#This Row],[Monthly Returns (%)]]-$B$3)/$B$4</f>
        <v>-0.42882047501042458</v>
      </c>
    </row>
    <row r="519" spans="1:4">
      <c r="A519" s="44">
        <v>35004</v>
      </c>
      <c r="B519" s="41">
        <v>5.93</v>
      </c>
      <c r="C519" s="43">
        <f>IF(ISBLANK(A520),0,(B520-Tab_yield[[#This Row],[Yield (%)]])/Tab_yield[[#This Row],[Yield (%)]])</f>
        <v>-3.7099494097807717E-2</v>
      </c>
      <c r="D519" s="46">
        <f>(Tab_yield[[#This Row],[Monthly Returns (%)]]-$B$3)/$B$4</f>
        <v>-0.85016575308934506</v>
      </c>
    </row>
    <row r="520" spans="1:4">
      <c r="A520" s="44">
        <v>35034</v>
      </c>
      <c r="B520" s="41">
        <v>5.71</v>
      </c>
      <c r="C520" s="42">
        <f>IF(ISBLANK(A521),0,(B521-Tab_yield[[#This Row],[Yield (%)]])/Tab_yield[[#This Row],[Yield (%)]])</f>
        <v>-1.0507880910682945E-2</v>
      </c>
      <c r="D520" s="45">
        <f>(Tab_yield[[#This Row],[Monthly Returns (%)]]-$B$3)/$B$4</f>
        <v>-0.25695823426463726</v>
      </c>
    </row>
    <row r="521" spans="1:4">
      <c r="A521" s="44">
        <v>35065</v>
      </c>
      <c r="B521" s="41">
        <v>5.65</v>
      </c>
      <c r="C521" s="43">
        <f>IF(ISBLANK(A522),0,(B522-Tab_yield[[#This Row],[Yield (%)]])/Tab_yield[[#This Row],[Yield (%)]])</f>
        <v>2.8318584070796328E-2</v>
      </c>
      <c r="D521" s="46">
        <f>(Tab_yield[[#This Row],[Monthly Returns (%)]]-$B$3)/$B$4</f>
        <v>0.60918519202247179</v>
      </c>
    </row>
    <row r="522" spans="1:4">
      <c r="A522" s="44">
        <v>35096</v>
      </c>
      <c r="B522" s="41">
        <v>5.81</v>
      </c>
      <c r="C522" s="42">
        <f>IF(ISBLANK(A523),0,(B523-Tab_yield[[#This Row],[Yield (%)]])/Tab_yield[[#This Row],[Yield (%)]])</f>
        <v>7.9173838209982791E-2</v>
      </c>
      <c r="D522" s="45">
        <f>(Tab_yield[[#This Row],[Monthly Returns (%)]]-$B$3)/$B$4</f>
        <v>1.7436676664333686</v>
      </c>
    </row>
    <row r="523" spans="1:4">
      <c r="A523" s="44">
        <v>35125</v>
      </c>
      <c r="B523" s="41">
        <v>6.27</v>
      </c>
      <c r="C523" s="43">
        <f>IF(ISBLANK(A524),0,(B524-Tab_yield[[#This Row],[Yield (%)]])/Tab_yield[[#This Row],[Yield (%)]])</f>
        <v>3.8277511961722521E-2</v>
      </c>
      <c r="D523" s="46">
        <f>(Tab_yield[[#This Row],[Monthly Returns (%)]]-$B$3)/$B$4</f>
        <v>0.83134963397482842</v>
      </c>
    </row>
    <row r="524" spans="1:4">
      <c r="A524" s="44">
        <v>35156</v>
      </c>
      <c r="B524" s="41">
        <v>6.51</v>
      </c>
      <c r="C524" s="42">
        <f>IF(ISBLANK(A525),0,(B525-Tab_yield[[#This Row],[Yield (%)]])/Tab_yield[[#This Row],[Yield (%)]])</f>
        <v>3.5330261136712816E-2</v>
      </c>
      <c r="D524" s="45">
        <f>(Tab_yield[[#This Row],[Monthly Returns (%)]]-$B$3)/$B$4</f>
        <v>0.76560216175661067</v>
      </c>
    </row>
    <row r="525" spans="1:4">
      <c r="A525" s="44">
        <v>35186</v>
      </c>
      <c r="B525" s="41">
        <v>6.74</v>
      </c>
      <c r="C525" s="43">
        <f>IF(ISBLANK(A526),0,(B526-Tab_yield[[#This Row],[Yield (%)]])/Tab_yield[[#This Row],[Yield (%)]])</f>
        <v>2.5222551928783372E-2</v>
      </c>
      <c r="D525" s="46">
        <f>(Tab_yield[[#This Row],[Monthly Returns (%)]]-$B$3)/$B$4</f>
        <v>0.54011869604718066</v>
      </c>
    </row>
    <row r="526" spans="1:4">
      <c r="A526" s="44">
        <v>35217</v>
      </c>
      <c r="B526" s="41">
        <v>6.91</v>
      </c>
      <c r="C526" s="42">
        <f>IF(ISBLANK(A527),0,(B527-Tab_yield[[#This Row],[Yield (%)]])/Tab_yield[[#This Row],[Yield (%)]])</f>
        <v>-5.7887120115774288E-3</v>
      </c>
      <c r="D526" s="45">
        <f>(Tab_yield[[#This Row],[Monthly Returns (%)]]-$B$3)/$B$4</f>
        <v>-0.15168269291806874</v>
      </c>
    </row>
    <row r="527" spans="1:4">
      <c r="A527" s="44">
        <v>35247</v>
      </c>
      <c r="B527" s="41">
        <v>6.87</v>
      </c>
      <c r="C527" s="43">
        <f>IF(ISBLANK(A528),0,(B528-Tab_yield[[#This Row],[Yield (%)]])/Tab_yield[[#This Row],[Yield (%)]])</f>
        <v>-3.3478893740902536E-2</v>
      </c>
      <c r="D527" s="46">
        <f>(Tab_yield[[#This Row],[Monthly Returns (%)]]-$B$3)/$B$4</f>
        <v>-0.76939715363425487</v>
      </c>
    </row>
    <row r="528" spans="1:4">
      <c r="A528" s="44">
        <v>35278</v>
      </c>
      <c r="B528" s="41">
        <v>6.64</v>
      </c>
      <c r="C528" s="42">
        <f>IF(ISBLANK(A529),0,(B529-Tab_yield[[#This Row],[Yield (%)]])/Tab_yield[[#This Row],[Yield (%)]])</f>
        <v>2.8614457831325362E-2</v>
      </c>
      <c r="D528" s="45">
        <f>(Tab_yield[[#This Row],[Monthly Returns (%)]]-$B$3)/$B$4</f>
        <v>0.6157855640320099</v>
      </c>
    </row>
    <row r="529" spans="1:4">
      <c r="A529" s="44">
        <v>35309</v>
      </c>
      <c r="B529" s="41">
        <v>6.83</v>
      </c>
      <c r="C529" s="43">
        <f>IF(ISBLANK(A530),0,(B530-Tab_yield[[#This Row],[Yield (%)]])/Tab_yield[[#This Row],[Yield (%)]])</f>
        <v>-4.3923865300146386E-2</v>
      </c>
      <c r="D529" s="46">
        <f>(Tab_yield[[#This Row],[Monthly Returns (%)]]-$B$3)/$B$4</f>
        <v>-1.0024042908565165</v>
      </c>
    </row>
    <row r="530" spans="1:4">
      <c r="A530" s="44">
        <v>35339</v>
      </c>
      <c r="B530" s="41">
        <v>6.53</v>
      </c>
      <c r="C530" s="42">
        <f>IF(ISBLANK(A531),0,(B531-Tab_yield[[#This Row],[Yield (%)]])/Tab_yield[[#This Row],[Yield (%)]])</f>
        <v>-5.0535987748851464E-2</v>
      </c>
      <c r="D530" s="45">
        <f>(Tab_yield[[#This Row],[Monthly Returns (%)]]-$B$3)/$B$4</f>
        <v>-1.1499079689658473</v>
      </c>
    </row>
    <row r="531" spans="1:4">
      <c r="A531" s="44">
        <v>35370</v>
      </c>
      <c r="B531" s="41">
        <v>6.2</v>
      </c>
      <c r="C531" s="43">
        <f>IF(ISBLANK(A532),0,(B532-Tab_yield[[#This Row],[Yield (%)]])/Tab_yield[[#This Row],[Yield (%)]])</f>
        <v>1.6129032258064457E-2</v>
      </c>
      <c r="D531" s="46">
        <f>(Tab_yield[[#This Row],[Monthly Returns (%)]]-$B$3)/$B$4</f>
        <v>0.33725983963666789</v>
      </c>
    </row>
    <row r="532" spans="1:4">
      <c r="A532" s="44">
        <v>35400</v>
      </c>
      <c r="B532" s="41">
        <v>6.3</v>
      </c>
      <c r="C532" s="42">
        <f>IF(ISBLANK(A533),0,(B533-Tab_yield[[#This Row],[Yield (%)]])/Tab_yield[[#This Row],[Yield (%)]])</f>
        <v>4.4444444444444488E-2</v>
      </c>
      <c r="D532" s="45">
        <f>(Tab_yield[[#This Row],[Monthly Returns (%)]]-$B$3)/$B$4</f>
        <v>0.96892198398954166</v>
      </c>
    </row>
    <row r="533" spans="1:4">
      <c r="A533" s="44">
        <v>35431</v>
      </c>
      <c r="B533" s="41">
        <v>6.58</v>
      </c>
      <c r="C533" s="43">
        <f>IF(ISBLANK(A534),0,(B534-Tab_yield[[#This Row],[Yield (%)]])/Tab_yield[[#This Row],[Yield (%)]])</f>
        <v>-2.4316109422492422E-2</v>
      </c>
      <c r="D533" s="46">
        <f>(Tab_yield[[#This Row],[Monthly Returns (%)]]-$B$3)/$B$4</f>
        <v>-0.56499313674363028</v>
      </c>
    </row>
    <row r="534" spans="1:4">
      <c r="A534" s="44">
        <v>35462</v>
      </c>
      <c r="B534" s="41">
        <v>6.42</v>
      </c>
      <c r="C534" s="42">
        <f>IF(ISBLANK(A535),0,(B535-Tab_yield[[#This Row],[Yield (%)]])/Tab_yield[[#This Row],[Yield (%)]])</f>
        <v>4.2056074766355214E-2</v>
      </c>
      <c r="D534" s="45">
        <f>(Tab_yield[[#This Row],[Monthly Returns (%)]]-$B$3)/$B$4</f>
        <v>0.91564207047675428</v>
      </c>
    </row>
    <row r="535" spans="1:4">
      <c r="A535" s="44">
        <v>35490</v>
      </c>
      <c r="B535" s="41">
        <v>6.69</v>
      </c>
      <c r="C535" s="43">
        <f>IF(ISBLANK(A536),0,(B536-Tab_yield[[#This Row],[Yield (%)]])/Tab_yield[[#This Row],[Yield (%)]])</f>
        <v>2.9895366218236064E-2</v>
      </c>
      <c r="D535" s="46">
        <f>(Tab_yield[[#This Row],[Monthly Returns (%)]]-$B$3)/$B$4</f>
        <v>0.64436015560319593</v>
      </c>
    </row>
    <row r="536" spans="1:4">
      <c r="A536" s="44">
        <v>35521</v>
      </c>
      <c r="B536" s="41">
        <v>6.89</v>
      </c>
      <c r="C536" s="42">
        <f>IF(ISBLANK(A537),0,(B537-Tab_yield[[#This Row],[Yield (%)]])/Tab_yield[[#This Row],[Yield (%)]])</f>
        <v>-2.6124818577648725E-2</v>
      </c>
      <c r="D536" s="45">
        <f>(Tab_yield[[#This Row],[Monthly Returns (%)]]-$B$3)/$B$4</f>
        <v>-0.60534194381507589</v>
      </c>
    </row>
    <row r="537" spans="1:4">
      <c r="A537" s="44">
        <v>35551</v>
      </c>
      <c r="B537" s="41">
        <v>6.71</v>
      </c>
      <c r="C537" s="43">
        <f>IF(ISBLANK(A538),0,(B538-Tab_yield[[#This Row],[Yield (%)]])/Tab_yield[[#This Row],[Yield (%)]])</f>
        <v>-3.2786885245901599E-2</v>
      </c>
      <c r="D537" s="46">
        <f>(Tab_yield[[#This Row],[Monthly Returns (%)]]-$B$3)/$B$4</f>
        <v>-0.75395978097707872</v>
      </c>
    </row>
    <row r="538" spans="1:4">
      <c r="A538" s="44">
        <v>35582</v>
      </c>
      <c r="B538" s="41">
        <v>6.49</v>
      </c>
      <c r="C538" s="42">
        <f>IF(ISBLANK(A539),0,(B539-Tab_yield[[#This Row],[Yield (%)]])/Tab_yield[[#This Row],[Yield (%)]])</f>
        <v>-4.1602465331278961E-2</v>
      </c>
      <c r="D538" s="45">
        <f>(Tab_yield[[#This Row],[Monthly Returns (%)]]-$B$3)/$B$4</f>
        <v>-0.95061834218009866</v>
      </c>
    </row>
    <row r="539" spans="1:4">
      <c r="A539" s="44">
        <v>35612</v>
      </c>
      <c r="B539" s="41">
        <v>6.22</v>
      </c>
      <c r="C539" s="43">
        <f>IF(ISBLANK(A540),0,(B540-Tab_yield[[#This Row],[Yield (%)]])/Tab_yield[[#This Row],[Yield (%)]])</f>
        <v>1.2861736334405157E-2</v>
      </c>
      <c r="D539" s="46">
        <f>(Tab_yield[[#This Row],[Monthly Returns (%)]]-$B$3)/$B$4</f>
        <v>0.26437277955117999</v>
      </c>
    </row>
    <row r="540" spans="1:4">
      <c r="A540" s="44">
        <v>35643</v>
      </c>
      <c r="B540" s="41">
        <v>6.3</v>
      </c>
      <c r="C540" s="42">
        <f>IF(ISBLANK(A541),0,(B541-Tab_yield[[#This Row],[Yield (%)]])/Tab_yield[[#This Row],[Yield (%)]])</f>
        <v>-1.4285714285714263E-2</v>
      </c>
      <c r="D540" s="45">
        <f>(Tab_yield[[#This Row],[Monthly Returns (%)]]-$B$3)/$B$4</f>
        <v>-0.34123439860131521</v>
      </c>
    </row>
    <row r="541" spans="1:4">
      <c r="A541" s="44">
        <v>35674</v>
      </c>
      <c r="B541" s="41">
        <v>6.21</v>
      </c>
      <c r="C541" s="43">
        <f>IF(ISBLANK(A542),0,(B542-Tab_yield[[#This Row],[Yield (%)]])/Tab_yield[[#This Row],[Yield (%)]])</f>
        <v>-2.8985507246376767E-2</v>
      </c>
      <c r="D541" s="46">
        <f>(Tab_yield[[#This Row],[Monthly Returns (%)]]-$B$3)/$B$4</f>
        <v>-0.6691583815529627</v>
      </c>
    </row>
    <row r="542" spans="1:4">
      <c r="A542" s="44">
        <v>35704</v>
      </c>
      <c r="B542" s="41">
        <v>6.03</v>
      </c>
      <c r="C542" s="42">
        <f>IF(ISBLANK(A543),0,(B543-Tab_yield[[#This Row],[Yield (%)]])/Tab_yield[[#This Row],[Yield (%)]])</f>
        <v>-2.487562189054732E-2</v>
      </c>
      <c r="D542" s="45">
        <f>(Tab_yield[[#This Row],[Monthly Returns (%)]]-$B$3)/$B$4</f>
        <v>-0.57747477900394417</v>
      </c>
    </row>
    <row r="543" spans="1:4">
      <c r="A543" s="44">
        <v>35735</v>
      </c>
      <c r="B543" s="41">
        <v>5.88</v>
      </c>
      <c r="C543" s="43">
        <f>IF(ISBLANK(A544),0,(B544-Tab_yield[[#This Row],[Yield (%)]])/Tab_yield[[#This Row],[Yield (%)]])</f>
        <v>-1.1904761904761953E-2</v>
      </c>
      <c r="D543" s="46">
        <f>(Tab_yield[[#This Row],[Monthly Returns (%)]]-$B$3)/$B$4</f>
        <v>-0.28811995065844426</v>
      </c>
    </row>
    <row r="544" spans="1:4">
      <c r="A544" s="44">
        <v>35765</v>
      </c>
      <c r="B544" s="41">
        <v>5.81</v>
      </c>
      <c r="C544" s="42">
        <f>IF(ISBLANK(A545),0,(B545-Tab_yield[[#This Row],[Yield (%)]])/Tab_yield[[#This Row],[Yield (%)]])</f>
        <v>-4.647160068846809E-2</v>
      </c>
      <c r="D544" s="45">
        <f>(Tab_yield[[#This Row],[Monthly Returns (%)]]-$B$3)/$B$4</f>
        <v>-1.0592393454917119</v>
      </c>
    </row>
    <row r="545" spans="1:4">
      <c r="A545" s="44">
        <v>35796</v>
      </c>
      <c r="B545" s="41">
        <v>5.54</v>
      </c>
      <c r="C545" s="43">
        <f>IF(ISBLANK(A546),0,(B546-Tab_yield[[#This Row],[Yield (%)]])/Tab_yield[[#This Row],[Yield (%)]])</f>
        <v>5.4151624548736911E-3</v>
      </c>
      <c r="D545" s="46">
        <f>(Tab_yield[[#This Row],[Monthly Returns (%)]]-$B$3)/$B$4</f>
        <v>9.8254102066786031E-2</v>
      </c>
    </row>
    <row r="546" spans="1:4">
      <c r="A546" s="44">
        <v>35827</v>
      </c>
      <c r="B546" s="41">
        <v>5.57</v>
      </c>
      <c r="C546" s="42">
        <f>IF(ISBLANK(A547),0,(B547-Tab_yield[[#This Row],[Yield (%)]])/Tab_yield[[#This Row],[Yield (%)]])</f>
        <v>1.4362657091561952E-2</v>
      </c>
      <c r="D546" s="45">
        <f>(Tab_yield[[#This Row],[Monthly Returns (%)]]-$B$3)/$B$4</f>
        <v>0.29785542206858023</v>
      </c>
    </row>
    <row r="547" spans="1:4">
      <c r="A547" s="44">
        <v>35855</v>
      </c>
      <c r="B547" s="41">
        <v>5.65</v>
      </c>
      <c r="C547" s="43">
        <f>IF(ISBLANK(A548),0,(B548-Tab_yield[[#This Row],[Yield (%)]])/Tab_yield[[#This Row],[Yield (%)]])</f>
        <v>-1.7699115044248982E-3</v>
      </c>
      <c r="D547" s="46">
        <f>(Tab_yield[[#This Row],[Monthly Returns (%)]]-$B$3)/$B$4</f>
        <v>-6.2031017379492716E-2</v>
      </c>
    </row>
    <row r="548" spans="1:4">
      <c r="A548" s="44">
        <v>35886</v>
      </c>
      <c r="B548" s="41">
        <v>5.64</v>
      </c>
      <c r="C548" s="42">
        <f>IF(ISBLANK(A549),0,(B549-Tab_yield[[#This Row],[Yield (%)]])/Tab_yield[[#This Row],[Yield (%)]])</f>
        <v>1.7730496453901908E-3</v>
      </c>
      <c r="D548" s="45">
        <f>(Tab_yield[[#This Row],[Monthly Returns (%)]]-$B$3)/$B$4</f>
        <v>1.7005601353806125E-2</v>
      </c>
    </row>
    <row r="549" spans="1:4">
      <c r="A549" s="44">
        <v>35916</v>
      </c>
      <c r="B549" s="41">
        <v>5.65</v>
      </c>
      <c r="C549" s="43">
        <f>IF(ISBLANK(A550),0,(B550-Tab_yield[[#This Row],[Yield (%)]])/Tab_yield[[#This Row],[Yield (%)]])</f>
        <v>-2.6548672566371743E-2</v>
      </c>
      <c r="D549" s="46">
        <f>(Tab_yield[[#This Row],[Monthly Returns (%)]]-$B$3)/$B$4</f>
        <v>-0.61479730747522709</v>
      </c>
    </row>
    <row r="550" spans="1:4">
      <c r="A550" s="44">
        <v>35947</v>
      </c>
      <c r="B550" s="41">
        <v>5.5</v>
      </c>
      <c r="C550" s="42">
        <f>IF(ISBLANK(A551),0,(B551-Tab_yield[[#This Row],[Yield (%)]])/Tab_yield[[#This Row],[Yield (%)]])</f>
        <v>-7.2727272727272788E-3</v>
      </c>
      <c r="D550" s="45">
        <f>(Tab_yield[[#This Row],[Monthly Returns (%)]]-$B$3)/$B$4</f>
        <v>-0.18478820647867303</v>
      </c>
    </row>
    <row r="551" spans="1:4">
      <c r="A551" s="44">
        <v>35977</v>
      </c>
      <c r="B551" s="41">
        <v>5.46</v>
      </c>
      <c r="C551" s="43">
        <f>IF(ISBLANK(A552),0,(B552-Tab_yield[[#This Row],[Yield (%)]])/Tab_yield[[#This Row],[Yield (%)]])</f>
        <v>-2.1978021978021997E-2</v>
      </c>
      <c r="D551" s="46">
        <f>(Tab_yield[[#This Row],[Monthly Returns (%)]]-$B$3)/$B$4</f>
        <v>-0.51283492272444287</v>
      </c>
    </row>
    <row r="552" spans="1:4">
      <c r="A552" s="44">
        <v>36008</v>
      </c>
      <c r="B552" s="41">
        <v>5.34</v>
      </c>
      <c r="C552" s="42">
        <f>IF(ISBLANK(A553),0,(B553-Tab_yield[[#This Row],[Yield (%)]])/Tab_yield[[#This Row],[Yield (%)]])</f>
        <v>-9.9250936329588063E-2</v>
      </c>
      <c r="D552" s="45">
        <f>(Tab_yield[[#This Row],[Monthly Returns (%)]]-$B$3)/$B$4</f>
        <v>-2.2366443611469711</v>
      </c>
    </row>
    <row r="553" spans="1:4">
      <c r="A553" s="44">
        <v>36039</v>
      </c>
      <c r="B553" s="41">
        <v>4.8099999999999996</v>
      </c>
      <c r="C553" s="43">
        <f>IF(ISBLANK(A554),0,(B554-Tab_yield[[#This Row],[Yield (%)]])/Tab_yield[[#This Row],[Yield (%)]])</f>
        <v>-5.8212058212058083E-2</v>
      </c>
      <c r="D553" s="46">
        <f>(Tab_yield[[#This Row],[Monthly Returns (%)]]-$B$3)/$B$4</f>
        <v>-1.3211462718758473</v>
      </c>
    </row>
    <row r="554" spans="1:4">
      <c r="A554" s="44">
        <v>36069</v>
      </c>
      <c r="B554" s="41">
        <v>4.53</v>
      </c>
      <c r="C554" s="42">
        <f>IF(ISBLANK(A555),0,(B555-Tab_yield[[#This Row],[Yield (%)]])/Tab_yield[[#This Row],[Yield (%)]])</f>
        <v>6.6225165562913871E-2</v>
      </c>
      <c r="D554" s="45">
        <f>(Tab_yield[[#This Row],[Monthly Returns (%)]]-$B$3)/$B$4</f>
        <v>1.4548077947517117</v>
      </c>
    </row>
    <row r="555" spans="1:4">
      <c r="A555" s="44">
        <v>36100</v>
      </c>
      <c r="B555" s="41">
        <v>4.83</v>
      </c>
      <c r="C555" s="43">
        <f>IF(ISBLANK(A556),0,(B556-Tab_yield[[#This Row],[Yield (%)]])/Tab_yield[[#This Row],[Yield (%)]])</f>
        <v>-3.7267080745341553E-2</v>
      </c>
      <c r="D555" s="46">
        <f>(Tab_yield[[#This Row],[Monthly Returns (%)]]-$B$3)/$B$4</f>
        <v>-0.85390428744121472</v>
      </c>
    </row>
    <row r="556" spans="1:4">
      <c r="A556" s="44">
        <v>36130</v>
      </c>
      <c r="B556" s="41">
        <v>4.6500000000000004</v>
      </c>
      <c r="C556" s="42">
        <f>IF(ISBLANK(A557),0,(B557-Tab_yield[[#This Row],[Yield (%)]])/Tab_yield[[#This Row],[Yield (%)]])</f>
        <v>1.5053763440860084E-2</v>
      </c>
      <c r="D556" s="45">
        <f>(Tab_yield[[#This Row],[Monthly Returns (%)]]-$B$3)/$B$4</f>
        <v>0.31327266959794964</v>
      </c>
    </row>
    <row r="557" spans="1:4">
      <c r="A557" s="44">
        <v>36161</v>
      </c>
      <c r="B557" s="41">
        <v>4.72</v>
      </c>
      <c r="C557" s="43">
        <f>IF(ISBLANK(A558),0,(B558-Tab_yield[[#This Row],[Yield (%)]])/Tab_yield[[#This Row],[Yield (%)]])</f>
        <v>5.9322033898305142E-2</v>
      </c>
      <c r="D557" s="46">
        <f>(Tab_yield[[#This Row],[Monthly Returns (%)]]-$B$3)/$B$4</f>
        <v>1.3008122632257964</v>
      </c>
    </row>
    <row r="558" spans="1:4">
      <c r="A558" s="44">
        <v>36192</v>
      </c>
      <c r="B558" s="41">
        <v>5</v>
      </c>
      <c r="C558" s="42">
        <f>IF(ISBLANK(A559),0,(B559-Tab_yield[[#This Row],[Yield (%)]])/Tab_yield[[#This Row],[Yield (%)]])</f>
        <v>4.6000000000000082E-2</v>
      </c>
      <c r="D558" s="45">
        <f>(Tab_yield[[#This Row],[Monthly Returns (%)]]-$B$3)/$B$4</f>
        <v>1.0036234233122192</v>
      </c>
    </row>
    <row r="559" spans="1:4">
      <c r="A559" s="44">
        <v>36220</v>
      </c>
      <c r="B559" s="41">
        <v>5.23</v>
      </c>
      <c r="C559" s="43">
        <f>IF(ISBLANK(A560),0,(B560-Tab_yield[[#This Row],[Yield (%)]])/Tab_yield[[#This Row],[Yield (%)]])</f>
        <v>-9.5602294455068276E-3</v>
      </c>
      <c r="D559" s="46">
        <f>(Tab_yield[[#This Row],[Monthly Returns (%)]]-$B$3)/$B$4</f>
        <v>-0.2358179608103021</v>
      </c>
    </row>
    <row r="560" spans="1:4">
      <c r="A560" s="44">
        <v>36251</v>
      </c>
      <c r="B560" s="41">
        <v>5.18</v>
      </c>
      <c r="C560" s="42">
        <f>IF(ISBLANK(A561),0,(B561-Tab_yield[[#This Row],[Yield (%)]])/Tab_yield[[#This Row],[Yield (%)]])</f>
        <v>6.9498069498069567E-2</v>
      </c>
      <c r="D560" s="45">
        <f>(Tab_yield[[#This Row],[Monthly Returns (%)]]-$B$3)/$B$4</f>
        <v>1.5278199587397687</v>
      </c>
    </row>
    <row r="561" spans="1:4">
      <c r="A561" s="44">
        <v>36281</v>
      </c>
      <c r="B561" s="41">
        <v>5.54</v>
      </c>
      <c r="C561" s="43">
        <f>IF(ISBLANK(A562),0,(B562-Tab_yield[[#This Row],[Yield (%)]])/Tab_yield[[#This Row],[Yield (%)]])</f>
        <v>6.4981949458483818E-2</v>
      </c>
      <c r="D561" s="46">
        <f>(Tab_yield[[#This Row],[Monthly Returns (%)]]-$B$3)/$B$4</f>
        <v>1.4270740451863055</v>
      </c>
    </row>
    <row r="562" spans="1:4">
      <c r="A562" s="44">
        <v>36312</v>
      </c>
      <c r="B562" s="41">
        <v>5.9</v>
      </c>
      <c r="C562" s="42">
        <f>IF(ISBLANK(A563),0,(B563-Tab_yield[[#This Row],[Yield (%)]])/Tab_yield[[#This Row],[Yield (%)]])</f>
        <v>-1.8644067796610223E-2</v>
      </c>
      <c r="D562" s="45">
        <f>(Tab_yield[[#This Row],[Monthly Returns (%)]]-$B$3)/$B$4</f>
        <v>-0.43846084568318527</v>
      </c>
    </row>
    <row r="563" spans="1:4">
      <c r="A563" s="44">
        <v>36342</v>
      </c>
      <c r="B563" s="41">
        <v>5.79</v>
      </c>
      <c r="C563" s="43">
        <f>IF(ISBLANK(A564),0,(B564-Tab_yield[[#This Row],[Yield (%)]])/Tab_yield[[#This Row],[Yield (%)]])</f>
        <v>2.5906735751295398E-2</v>
      </c>
      <c r="D563" s="46">
        <f>(Tab_yield[[#This Row],[Monthly Returns (%)]]-$B$3)/$B$4</f>
        <v>0.55538151537733227</v>
      </c>
    </row>
    <row r="564" spans="1:4">
      <c r="A564" s="44">
        <v>36373</v>
      </c>
      <c r="B564" s="41">
        <v>5.94</v>
      </c>
      <c r="C564" s="42">
        <f>IF(ISBLANK(A565),0,(B565-Tab_yield[[#This Row],[Yield (%)]])/Tab_yield[[#This Row],[Yield (%)]])</f>
        <v>-3.3670033670034445E-3</v>
      </c>
      <c r="D564" s="45">
        <f>(Tab_yield[[#This Row],[Monthly Returns (%)]]-$B$3)/$B$4</f>
        <v>-9.7659051469356412E-2</v>
      </c>
    </row>
    <row r="565" spans="1:4">
      <c r="A565" s="44">
        <v>36404</v>
      </c>
      <c r="B565" s="41">
        <v>5.92</v>
      </c>
      <c r="C565" s="43">
        <f>IF(ISBLANK(A566),0,(B566-Tab_yield[[#This Row],[Yield (%)]])/Tab_yield[[#This Row],[Yield (%)]])</f>
        <v>3.2094594594594662E-2</v>
      </c>
      <c r="D565" s="46">
        <f>(Tab_yield[[#This Row],[Monthly Returns (%)]]-$B$3)/$B$4</f>
        <v>0.69342069206964252</v>
      </c>
    </row>
    <row r="566" spans="1:4">
      <c r="A566" s="44">
        <v>36434</v>
      </c>
      <c r="B566" s="41">
        <v>6.11</v>
      </c>
      <c r="C566" s="42">
        <f>IF(ISBLANK(A567),0,(B567-Tab_yield[[#This Row],[Yield (%)]])/Tab_yield[[#This Row],[Yield (%)]])</f>
        <v>-1.3093289689034381E-2</v>
      </c>
      <c r="D566" s="45">
        <f>(Tab_yield[[#This Row],[Monthly Returns (%)]]-$B$3)/$B$4</f>
        <v>-0.31463370945153035</v>
      </c>
    </row>
    <row r="567" spans="1:4">
      <c r="A567" s="44">
        <v>36465</v>
      </c>
      <c r="B567" s="41">
        <v>6.03</v>
      </c>
      <c r="C567" s="43">
        <f>IF(ISBLANK(A568),0,(B568-Tab_yield[[#This Row],[Yield (%)]])/Tab_yield[[#This Row],[Yield (%)]])</f>
        <v>4.1459369817578771E-2</v>
      </c>
      <c r="D567" s="46">
        <f>(Tab_yield[[#This Row],[Monthly Returns (%)]]-$B$3)/$B$4</f>
        <v>0.90233073582235712</v>
      </c>
    </row>
    <row r="568" spans="1:4">
      <c r="A568" s="44">
        <v>36495</v>
      </c>
      <c r="B568" s="41">
        <v>6.28</v>
      </c>
      <c r="C568" s="42">
        <f>IF(ISBLANK(A569),0,(B569-Tab_yield[[#This Row],[Yield (%)]])/Tab_yield[[#This Row],[Yield (%)]])</f>
        <v>6.0509554140127368E-2</v>
      </c>
      <c r="D568" s="45">
        <f>(Tab_yield[[#This Row],[Monthly Returns (%)]]-$B$3)/$B$4</f>
        <v>1.3273035456932536</v>
      </c>
    </row>
    <row r="569" spans="1:4">
      <c r="A569" s="44">
        <v>36526</v>
      </c>
      <c r="B569" s="41">
        <v>6.66</v>
      </c>
      <c r="C569" s="43">
        <f>IF(ISBLANK(A570),0,(B570-Tab_yield[[#This Row],[Yield (%)]])/Tab_yield[[#This Row],[Yield (%)]])</f>
        <v>-2.1021021021021106E-2</v>
      </c>
      <c r="D569" s="46">
        <f>(Tab_yield[[#This Row],[Monthly Returns (%)]]-$B$3)/$B$4</f>
        <v>-0.49148608016944356</v>
      </c>
    </row>
    <row r="570" spans="1:4">
      <c r="A570" s="44">
        <v>36557</v>
      </c>
      <c r="B570" s="41">
        <v>6.52</v>
      </c>
      <c r="C570" s="42">
        <f>IF(ISBLANK(A571),0,(B571-Tab_yield[[#This Row],[Yield (%)]])/Tab_yield[[#This Row],[Yield (%)]])</f>
        <v>-3.9877300613496904E-2</v>
      </c>
      <c r="D570" s="45">
        <f>(Tab_yield[[#This Row],[Monthly Returns (%)]]-$B$3)/$B$4</f>
        <v>-0.91213325010998214</v>
      </c>
    </row>
    <row r="571" spans="1:4">
      <c r="A571" s="44">
        <v>36586</v>
      </c>
      <c r="B571" s="41">
        <v>6.26</v>
      </c>
      <c r="C571" s="43">
        <f>IF(ISBLANK(A572),0,(B572-Tab_yield[[#This Row],[Yield (%)]])/Tab_yield[[#This Row],[Yield (%)]])</f>
        <v>-4.3130990415335399E-2</v>
      </c>
      <c r="D571" s="46">
        <f>(Tab_yield[[#This Row],[Monthly Returns (%)]]-$B$3)/$B$4</f>
        <v>-0.98471678390282469</v>
      </c>
    </row>
    <row r="572" spans="1:4">
      <c r="A572" s="44">
        <v>36617</v>
      </c>
      <c r="B572" s="41">
        <v>5.99</v>
      </c>
      <c r="C572" s="42">
        <f>IF(ISBLANK(A573),0,(B573-Tab_yield[[#This Row],[Yield (%)]])/Tab_yield[[#This Row],[Yield (%)]])</f>
        <v>7.5125208681135258E-2</v>
      </c>
      <c r="D572" s="45">
        <f>(Tab_yield[[#This Row],[Monthly Returns (%)]]-$B$3)/$B$4</f>
        <v>1.6533505630463901</v>
      </c>
    </row>
    <row r="573" spans="1:4">
      <c r="A573" s="44">
        <v>36647</v>
      </c>
      <c r="B573" s="41">
        <v>6.44</v>
      </c>
      <c r="C573" s="43">
        <f>IF(ISBLANK(A574),0,(B574-Tab_yield[[#This Row],[Yield (%)]])/Tab_yield[[#This Row],[Yield (%)]])</f>
        <v>-5.2795031055900735E-2</v>
      </c>
      <c r="D573" s="46">
        <f>(Tab_yield[[#This Row],[Monthly Returns (%)]]-$B$3)/$B$4</f>
        <v>-1.2003028609816919</v>
      </c>
    </row>
    <row r="574" spans="1:4">
      <c r="A574" s="44">
        <v>36678</v>
      </c>
      <c r="B574" s="41">
        <v>6.1</v>
      </c>
      <c r="C574" s="42">
        <f>IF(ISBLANK(A575),0,(B575-Tab_yield[[#This Row],[Yield (%)]])/Tab_yield[[#This Row],[Yield (%)]])</f>
        <v>-8.1967213114753808E-3</v>
      </c>
      <c r="D574" s="45">
        <f>(Tab_yield[[#This Row],[Monthly Returns (%)]]-$B$3)/$B$4</f>
        <v>-0.20540072845232951</v>
      </c>
    </row>
    <row r="575" spans="1:4">
      <c r="A575" s="44">
        <v>36708</v>
      </c>
      <c r="B575" s="41">
        <v>6.05</v>
      </c>
      <c r="C575" s="43">
        <f>IF(ISBLANK(A576),0,(B576-Tab_yield[[#This Row],[Yield (%)]])/Tab_yield[[#This Row],[Yield (%)]])</f>
        <v>-3.636363636363632E-2</v>
      </c>
      <c r="D575" s="46">
        <f>(Tab_yield[[#This Row],[Monthly Returns (%)]]-$B$3)/$B$4</f>
        <v>-0.8337501886170422</v>
      </c>
    </row>
    <row r="576" spans="1:4">
      <c r="A576" s="44">
        <v>36739</v>
      </c>
      <c r="B576" s="41">
        <v>5.83</v>
      </c>
      <c r="C576" s="42">
        <f>IF(ISBLANK(A577),0,(B577-Tab_yield[[#This Row],[Yield (%)]])/Tab_yield[[#This Row],[Yield (%)]])</f>
        <v>-5.1457975986278302E-3</v>
      </c>
      <c r="D576" s="45">
        <f>(Tab_yield[[#This Row],[Monthly Returns (%)]]-$B$3)/$B$4</f>
        <v>-0.1373405143883685</v>
      </c>
    </row>
    <row r="577" spans="1:4">
      <c r="A577" s="44">
        <v>36770</v>
      </c>
      <c r="B577" s="41">
        <v>5.8</v>
      </c>
      <c r="C577" s="43">
        <f>IF(ISBLANK(A578),0,(B578-Tab_yield[[#This Row],[Yield (%)]])/Tab_yield[[#This Row],[Yield (%)]])</f>
        <v>-1.0344827586206829E-2</v>
      </c>
      <c r="D577" s="46">
        <f>(Tab_yield[[#This Row],[Monthly Returns (%)]]-$B$3)/$B$4</f>
        <v>-0.25332082959242169</v>
      </c>
    </row>
    <row r="578" spans="1:4">
      <c r="A578" s="44">
        <v>36800</v>
      </c>
      <c r="B578" s="41">
        <v>5.74</v>
      </c>
      <c r="C578" s="42">
        <f>IF(ISBLANK(A579),0,(B579-Tab_yield[[#This Row],[Yield (%)]])/Tab_yield[[#This Row],[Yield (%)]])</f>
        <v>-3.4843205574913694E-3</v>
      </c>
      <c r="D578" s="45">
        <f>(Tab_yield[[#This Row],[Monthly Returns (%)]]-$B$3)/$B$4</f>
        <v>-0.1002761713482859</v>
      </c>
    </row>
    <row r="579" spans="1:4">
      <c r="A579" s="44">
        <v>36831</v>
      </c>
      <c r="B579" s="41">
        <v>5.72</v>
      </c>
      <c r="C579" s="43">
        <f>IF(ISBLANK(A580),0,(B580-Tab_yield[[#This Row],[Yield (%)]])/Tab_yield[[#This Row],[Yield (%)]])</f>
        <v>-8.3916083916083836E-2</v>
      </c>
      <c r="D579" s="46">
        <f>(Tab_yield[[#This Row],[Monthly Returns (%)]]-$B$3)/$B$4</f>
        <v>-1.8945534286509156</v>
      </c>
    </row>
    <row r="580" spans="1:4">
      <c r="A580" s="44">
        <v>36861</v>
      </c>
      <c r="B580" s="41">
        <v>5.24</v>
      </c>
      <c r="C580" s="42">
        <f>IF(ISBLANK(A581),0,(B581-Tab_yield[[#This Row],[Yield (%)]])/Tab_yield[[#This Row],[Yield (%)]])</f>
        <v>-1.5267175572519097E-2</v>
      </c>
      <c r="D580" s="45">
        <f>(Tab_yield[[#This Row],[Monthly Returns (%)]]-$B$3)/$B$4</f>
        <v>-0.36312890386021007</v>
      </c>
    </row>
    <row r="581" spans="1:4">
      <c r="A581" s="44">
        <v>36892</v>
      </c>
      <c r="B581" s="41">
        <v>5.16</v>
      </c>
      <c r="C581" s="43">
        <f>IF(ISBLANK(A582),0,(B582-Tab_yield[[#This Row],[Yield (%)]])/Tab_yield[[#This Row],[Yield (%)]])</f>
        <v>-1.1627906976744281E-2</v>
      </c>
      <c r="D581" s="46">
        <f>(Tab_yield[[#This Row],[Monthly Returns (%)]]-$B$3)/$B$4</f>
        <v>-0.28194385206043687</v>
      </c>
    </row>
    <row r="582" spans="1:4">
      <c r="A582" s="44">
        <v>36923</v>
      </c>
      <c r="B582" s="41">
        <v>5.0999999999999996</v>
      </c>
      <c r="C582" s="42">
        <f>IF(ISBLANK(A583),0,(B583-Tab_yield[[#This Row],[Yield (%)]])/Tab_yield[[#This Row],[Yield (%)]])</f>
        <v>-4.1176470588235287E-2</v>
      </c>
      <c r="D582" s="45">
        <f>(Tab_yield[[#This Row],[Monthly Returns (%)]]-$B$3)/$B$4</f>
        <v>-0.94111522242669976</v>
      </c>
    </row>
    <row r="583" spans="1:4">
      <c r="A583" s="44">
        <v>36951</v>
      </c>
      <c r="B583" s="41">
        <v>4.8899999999999997</v>
      </c>
      <c r="C583" s="43">
        <f>IF(ISBLANK(A584),0,(B584-Tab_yield[[#This Row],[Yield (%)]])/Tab_yield[[#This Row],[Yield (%)]])</f>
        <v>5.112474437627812E-2</v>
      </c>
      <c r="D583" s="46">
        <f>(Tab_yield[[#This Row],[Monthly Returns (%)]]-$B$3)/$B$4</f>
        <v>1.1179465700378457</v>
      </c>
    </row>
    <row r="584" spans="1:4">
      <c r="A584" s="44">
        <v>36982</v>
      </c>
      <c r="B584" s="41">
        <v>5.14</v>
      </c>
      <c r="C584" s="42">
        <f>IF(ISBLANK(A585),0,(B585-Tab_yield[[#This Row],[Yield (%)]])/Tab_yield[[#This Row],[Yield (%)]])</f>
        <v>4.8638132295719845E-2</v>
      </c>
      <c r="D584" s="45">
        <f>(Tab_yield[[#This Row],[Monthly Returns (%)]]-$B$3)/$B$4</f>
        <v>1.0624750583169349</v>
      </c>
    </row>
    <row r="585" spans="1:4">
      <c r="A585" s="44">
        <v>37012</v>
      </c>
      <c r="B585" s="41">
        <v>5.39</v>
      </c>
      <c r="C585" s="43">
        <f>IF(ISBLANK(A586),0,(B586-Tab_yield[[#This Row],[Yield (%)]])/Tab_yield[[#This Row],[Yield (%)]])</f>
        <v>-2.0408163265306017E-2</v>
      </c>
      <c r="D585" s="46">
        <f>(Tab_yield[[#This Row],[Monthly Returns (%)]]-$B$3)/$B$4</f>
        <v>-0.47781440759727134</v>
      </c>
    </row>
    <row r="586" spans="1:4">
      <c r="A586" s="44">
        <v>37043</v>
      </c>
      <c r="B586" s="41">
        <v>5.28</v>
      </c>
      <c r="C586" s="42">
        <f>IF(ISBLANK(A587),0,(B587-Tab_yield[[#This Row],[Yield (%)]])/Tab_yield[[#This Row],[Yield (%)]])</f>
        <v>-7.575757575757582E-3</v>
      </c>
      <c r="D586" s="45">
        <f>(Tab_yield[[#This Row],[Monthly Returns (%)]]-$B$3)/$B$4</f>
        <v>-0.19154822712594774</v>
      </c>
    </row>
    <row r="587" spans="1:4">
      <c r="A587" s="44">
        <v>37073</v>
      </c>
      <c r="B587" s="41">
        <v>5.24</v>
      </c>
      <c r="C587" s="43">
        <f>IF(ISBLANK(A588),0,(B588-Tab_yield[[#This Row],[Yield (%)]])/Tab_yield[[#This Row],[Yield (%)]])</f>
        <v>-5.1526717557251994E-2</v>
      </c>
      <c r="D587" s="46">
        <f>(Tab_yield[[#This Row],[Monthly Returns (%)]]-$B$3)/$B$4</f>
        <v>-1.1720092370360189</v>
      </c>
    </row>
    <row r="588" spans="1:4">
      <c r="A588" s="44">
        <v>37104</v>
      </c>
      <c r="B588" s="41">
        <v>4.97</v>
      </c>
      <c r="C588" s="42">
        <f>IF(ISBLANK(A589),0,(B589-Tab_yield[[#This Row],[Yield (%)]])/Tab_yield[[#This Row],[Yield (%)]])</f>
        <v>-4.8289738430583366E-2</v>
      </c>
      <c r="D588" s="45">
        <f>(Tab_yield[[#This Row],[Monthly Returns (%)]]-$B$3)/$B$4</f>
        <v>-1.0997984861234644</v>
      </c>
    </row>
    <row r="589" spans="1:4">
      <c r="A589" s="44">
        <v>37135</v>
      </c>
      <c r="B589" s="41">
        <v>4.7300000000000004</v>
      </c>
      <c r="C589" s="43">
        <f>IF(ISBLANK(A590),0,(B590-Tab_yield[[#This Row],[Yield (%)]])/Tab_yield[[#This Row],[Yield (%)]])</f>
        <v>-3.3826638477801298E-2</v>
      </c>
      <c r="D589" s="46">
        <f>(Tab_yield[[#This Row],[Monthly Returns (%)]]-$B$3)/$B$4</f>
        <v>-0.77715466691893009</v>
      </c>
    </row>
    <row r="590" spans="1:4">
      <c r="A590" s="44">
        <v>37165</v>
      </c>
      <c r="B590" s="41">
        <v>4.57</v>
      </c>
      <c r="C590" s="42">
        <f>IF(ISBLANK(A591),0,(B591-Tab_yield[[#This Row],[Yield (%)]])/Tab_yield[[#This Row],[Yield (%)]])</f>
        <v>1.7505470459518613E-2</v>
      </c>
      <c r="D590" s="45">
        <f>(Tab_yield[[#This Row],[Monthly Returns (%)]]-$B$3)/$B$4</f>
        <v>0.36796551681970946</v>
      </c>
    </row>
    <row r="591" spans="1:4">
      <c r="A591" s="44">
        <v>37196</v>
      </c>
      <c r="B591" s="41">
        <v>4.6500000000000004</v>
      </c>
      <c r="C591" s="43">
        <f>IF(ISBLANK(A592),0,(B592-Tab_yield[[#This Row],[Yield (%)]])/Tab_yield[[#This Row],[Yield (%)]])</f>
        <v>9.462365591397838E-2</v>
      </c>
      <c r="D591" s="46">
        <f>(Tab_yield[[#This Row],[Monthly Returns (%)]]-$B$3)/$B$4</f>
        <v>2.0883232524629811</v>
      </c>
    </row>
    <row r="592" spans="1:4">
      <c r="A592" s="44">
        <v>37226</v>
      </c>
      <c r="B592" s="41">
        <v>5.09</v>
      </c>
      <c r="C592" s="42">
        <f>IF(ISBLANK(A593),0,(B593-Tab_yield[[#This Row],[Yield (%)]])/Tab_yield[[#This Row],[Yield (%)]])</f>
        <v>-9.8231827111983933E-3</v>
      </c>
      <c r="D592" s="45">
        <f>(Tab_yield[[#This Row],[Monthly Returns (%)]]-$B$3)/$B$4</f>
        <v>-0.24168394017793496</v>
      </c>
    </row>
    <row r="593" spans="1:4">
      <c r="A593" s="44">
        <v>37257</v>
      </c>
      <c r="B593" s="41">
        <v>5.04</v>
      </c>
      <c r="C593" s="43">
        <f>IF(ISBLANK(A594),0,(B594-Tab_yield[[#This Row],[Yield (%)]])/Tab_yield[[#This Row],[Yield (%)]])</f>
        <v>-2.5793650793650771E-2</v>
      </c>
      <c r="D593" s="46">
        <f>(Tab_yield[[#This Row],[Monthly Returns (%)]]-$B$3)/$B$4</f>
        <v>-0.59795423032519923</v>
      </c>
    </row>
    <row r="594" spans="1:4">
      <c r="A594" s="44">
        <v>37288</v>
      </c>
      <c r="B594" s="41">
        <v>4.91</v>
      </c>
      <c r="C594" s="42">
        <f>IF(ISBLANK(A595),0,(B595-Tab_yield[[#This Row],[Yield (%)]])/Tab_yield[[#This Row],[Yield (%)]])</f>
        <v>7.5356415478615088E-2</v>
      </c>
      <c r="D594" s="45">
        <f>(Tab_yield[[#This Row],[Monthly Returns (%)]]-$B$3)/$B$4</f>
        <v>1.658508340038078</v>
      </c>
    </row>
    <row r="595" spans="1:4">
      <c r="A595" s="44">
        <v>37316</v>
      </c>
      <c r="B595" s="41">
        <v>5.28</v>
      </c>
      <c r="C595" s="43">
        <f>IF(ISBLANK(A596),0,(B596-Tab_yield[[#This Row],[Yield (%)]])/Tab_yield[[#This Row],[Yield (%)]])</f>
        <v>-1.325757575757581E-2</v>
      </c>
      <c r="D595" s="46">
        <f>(Tab_yield[[#This Row],[Monthly Returns (%)]]-$B$3)/$B$4</f>
        <v>-0.31829861426234918</v>
      </c>
    </row>
    <row r="596" spans="1:4">
      <c r="A596" s="44">
        <v>37347</v>
      </c>
      <c r="B596" s="41">
        <v>5.21</v>
      </c>
      <c r="C596" s="42">
        <f>IF(ISBLANK(A597),0,(B597-Tab_yield[[#This Row],[Yield (%)]])/Tab_yield[[#This Row],[Yield (%)]])</f>
        <v>-9.5969289827254941E-3</v>
      </c>
      <c r="D596" s="45">
        <f>(Tab_yield[[#This Row],[Monthly Returns (%)]]-$B$3)/$B$4</f>
        <v>-0.23663665658713601</v>
      </c>
    </row>
    <row r="597" spans="1:4">
      <c r="A597" s="44">
        <v>37377</v>
      </c>
      <c r="B597" s="41">
        <v>5.16</v>
      </c>
      <c r="C597" s="43">
        <f>IF(ISBLANK(A598),0,(B598-Tab_yield[[#This Row],[Yield (%)]])/Tab_yield[[#This Row],[Yield (%)]])</f>
        <v>-4.4573643410852792E-2</v>
      </c>
      <c r="D597" s="46">
        <f>(Tab_yield[[#This Row],[Monthly Returns (%)]]-$B$3)/$B$4</f>
        <v>-1.0168995852234406</v>
      </c>
    </row>
    <row r="598" spans="1:4">
      <c r="A598" s="44">
        <v>37408</v>
      </c>
      <c r="B598" s="41">
        <v>4.93</v>
      </c>
      <c r="C598" s="42">
        <f>IF(ISBLANK(A599),0,(B599-Tab_yield[[#This Row],[Yield (%)]])/Tab_yield[[#This Row],[Yield (%)]])</f>
        <v>-5.6795131845841659E-2</v>
      </c>
      <c r="D598" s="45">
        <f>(Tab_yield[[#This Row],[Monthly Returns (%)]]-$B$3)/$B$4</f>
        <v>-1.2895373819545872</v>
      </c>
    </row>
    <row r="599" spans="1:4">
      <c r="A599" s="44">
        <v>37438</v>
      </c>
      <c r="B599" s="41">
        <v>4.6500000000000004</v>
      </c>
      <c r="C599" s="43">
        <f>IF(ISBLANK(A600),0,(B600-Tab_yield[[#This Row],[Yield (%)]])/Tab_yield[[#This Row],[Yield (%)]])</f>
        <v>-8.3870967741935601E-2</v>
      </c>
      <c r="D599" s="46">
        <f>(Tab_yield[[#This Row],[Monthly Returns (%)]]-$B$3)/$B$4</f>
        <v>-1.893546973963981</v>
      </c>
    </row>
    <row r="600" spans="1:4">
      <c r="A600" s="44">
        <v>37469</v>
      </c>
      <c r="B600" s="41">
        <v>4.26</v>
      </c>
      <c r="C600" s="42">
        <f>IF(ISBLANK(A601),0,(B601-Tab_yield[[#This Row],[Yield (%)]])/Tab_yield[[#This Row],[Yield (%)]])</f>
        <v>-9.1549295774647821E-2</v>
      </c>
      <c r="D600" s="45">
        <f>(Tab_yield[[#This Row],[Monthly Returns (%)]]-$B$3)/$B$4</f>
        <v>-2.0648356388883338</v>
      </c>
    </row>
    <row r="601" spans="1:4">
      <c r="A601" s="44">
        <v>37500</v>
      </c>
      <c r="B601" s="41">
        <v>3.87</v>
      </c>
      <c r="C601" s="43">
        <f>IF(ISBLANK(A602),0,(B602-Tab_yield[[#This Row],[Yield (%)]])/Tab_yield[[#This Row],[Yield (%)]])</f>
        <v>1.808785529715758E-2</v>
      </c>
      <c r="D601" s="46">
        <f>(Tab_yield[[#This Row],[Monthly Returns (%)]]-$B$3)/$B$4</f>
        <v>0.38095739745913659</v>
      </c>
    </row>
    <row r="602" spans="1:4">
      <c r="A602" s="44">
        <v>37530</v>
      </c>
      <c r="B602" s="41">
        <v>3.94</v>
      </c>
      <c r="C602" s="42">
        <f>IF(ISBLANK(A603),0,(B603-Tab_yield[[#This Row],[Yield (%)]])/Tab_yield[[#This Row],[Yield (%)]])</f>
        <v>2.7918781725888294E-2</v>
      </c>
      <c r="D602" s="45">
        <f>(Tab_yield[[#This Row],[Monthly Returns (%)]]-$B$3)/$B$4</f>
        <v>0.60026637407132821</v>
      </c>
    </row>
    <row r="603" spans="1:4">
      <c r="A603" s="44">
        <v>37561</v>
      </c>
      <c r="B603" s="41">
        <v>4.05</v>
      </c>
      <c r="C603" s="43">
        <f>IF(ISBLANK(A604),0,(B604-Tab_yield[[#This Row],[Yield (%)]])/Tab_yield[[#This Row],[Yield (%)]])</f>
        <v>-4.9382716049381666E-3</v>
      </c>
      <c r="D603" s="46">
        <f>(Tab_yield[[#This Row],[Monthly Returns (%)]]-$B$3)/$B$4</f>
        <v>-0.13271101038114705</v>
      </c>
    </row>
    <row r="604" spans="1:4">
      <c r="A604" s="44">
        <v>37591</v>
      </c>
      <c r="B604" s="41">
        <v>4.03</v>
      </c>
      <c r="C604" s="42">
        <f>IF(ISBLANK(A605),0,(B605-Tab_yield[[#This Row],[Yield (%)]])/Tab_yield[[#This Row],[Yield (%)]])</f>
        <v>4.9627791563274376E-3</v>
      </c>
      <c r="D604" s="45">
        <f>(Tab_yield[[#This Row],[Monthly Returns (%)]]-$B$3)/$B$4</f>
        <v>8.8162304619224821E-2</v>
      </c>
    </row>
    <row r="605" spans="1:4">
      <c r="A605" s="44">
        <v>37622</v>
      </c>
      <c r="B605" s="41">
        <v>4.05</v>
      </c>
      <c r="C605" s="43">
        <f>IF(ISBLANK(A606),0,(B606-Tab_yield[[#This Row],[Yield (%)]])/Tab_yield[[#This Row],[Yield (%)]])</f>
        <v>-3.7037037037037014E-2</v>
      </c>
      <c r="D605" s="46">
        <f>(Tab_yield[[#This Row],[Monthly Returns (%)]]-$B$3)/$B$4</f>
        <v>-0.84877245672209745</v>
      </c>
    </row>
    <row r="606" spans="1:4">
      <c r="A606" s="44">
        <v>37653</v>
      </c>
      <c r="B606" s="41">
        <v>3.9</v>
      </c>
      <c r="C606" s="42">
        <f>IF(ISBLANK(A607),0,(B607-Tab_yield[[#This Row],[Yield (%)]])/Tab_yield[[#This Row],[Yield (%)]])</f>
        <v>-2.307692307692304E-2</v>
      </c>
      <c r="D606" s="45">
        <f>(Tab_yield[[#This Row],[Monthly Returns (%)]]-$B$3)/$B$4</f>
        <v>-0.53734928331345966</v>
      </c>
    </row>
    <row r="607" spans="1:4">
      <c r="A607" s="44">
        <v>37681</v>
      </c>
      <c r="B607" s="41">
        <v>3.81</v>
      </c>
      <c r="C607" s="43">
        <f>IF(ISBLANK(A608),0,(B608-Tab_yield[[#This Row],[Yield (%)]])/Tab_yield[[#This Row],[Yield (%)]])</f>
        <v>3.9370078740157459E-2</v>
      </c>
      <c r="D607" s="46">
        <f>(Tab_yield[[#This Row],[Monthly Returns (%)]]-$B$3)/$B$4</f>
        <v>0.85572268811129215</v>
      </c>
    </row>
    <row r="608" spans="1:4">
      <c r="A608" s="44">
        <v>37712</v>
      </c>
      <c r="B608" s="41">
        <v>3.96</v>
      </c>
      <c r="C608" s="42">
        <f>IF(ISBLANK(A609),0,(B609-Tab_yield[[#This Row],[Yield (%)]])/Tab_yield[[#This Row],[Yield (%)]])</f>
        <v>-9.8484848484848522E-2</v>
      </c>
      <c r="D608" s="45">
        <f>(Tab_yield[[#This Row],[Monthly Returns (%)]]-$B$3)/$B$4</f>
        <v>-2.2195544213083553</v>
      </c>
    </row>
    <row r="609" spans="1:4">
      <c r="A609" s="44">
        <v>37742</v>
      </c>
      <c r="B609" s="41">
        <v>3.57</v>
      </c>
      <c r="C609" s="43">
        <f>IF(ISBLANK(A610),0,(B610-Tab_yield[[#This Row],[Yield (%)]])/Tab_yield[[#This Row],[Yield (%)]])</f>
        <v>-6.7226890756302463E-2</v>
      </c>
      <c r="D609" s="46">
        <f>(Tab_yield[[#This Row],[Monthly Returns (%)]]-$B$3)/$B$4</f>
        <v>-1.5222497705075395</v>
      </c>
    </row>
    <row r="610" spans="1:4">
      <c r="A610" s="44">
        <v>37773</v>
      </c>
      <c r="B610" s="41">
        <v>3.33</v>
      </c>
      <c r="C610" s="42">
        <f>IF(ISBLANK(A611),0,(B611-Tab_yield[[#This Row],[Yield (%)]])/Tab_yield[[#This Row],[Yield (%)]])</f>
        <v>0.19519519519519515</v>
      </c>
      <c r="D610" s="45">
        <f>(Tab_yield[[#This Row],[Monthly Returns (%)]]-$B$3)/$B$4</f>
        <v>4.3318800032914169</v>
      </c>
    </row>
    <row r="611" spans="1:4">
      <c r="A611" s="44">
        <v>37803</v>
      </c>
      <c r="B611" s="41">
        <v>3.98</v>
      </c>
      <c r="C611" s="43">
        <f>IF(ISBLANK(A612),0,(B612-Tab_yield[[#This Row],[Yield (%)]])/Tab_yield[[#This Row],[Yield (%)]])</f>
        <v>0.11809045226130659</v>
      </c>
      <c r="D611" s="46">
        <f>(Tab_yield[[#This Row],[Monthly Returns (%)]]-$B$3)/$B$4</f>
        <v>2.6118221443129666</v>
      </c>
    </row>
    <row r="612" spans="1:4">
      <c r="A612" s="44">
        <v>37834</v>
      </c>
      <c r="B612" s="41">
        <v>4.45</v>
      </c>
      <c r="C612" s="42">
        <f>IF(ISBLANK(A613),0,(B613-Tab_yield[[#This Row],[Yield (%)]])/Tab_yield[[#This Row],[Yield (%)]])</f>
        <v>-4.0449438202247327E-2</v>
      </c>
      <c r="D612" s="45">
        <f>(Tab_yield[[#This Row],[Monthly Returns (%)]]-$B$3)/$B$4</f>
        <v>-0.92489653442299702</v>
      </c>
    </row>
    <row r="613" spans="1:4">
      <c r="A613" s="44">
        <v>37865</v>
      </c>
      <c r="B613" s="41">
        <v>4.2699999999999996</v>
      </c>
      <c r="C613" s="43">
        <f>IF(ISBLANK(A614),0,(B614-Tab_yield[[#This Row],[Yield (%)]])/Tab_yield[[#This Row],[Yield (%)]])</f>
        <v>4.6838407494146283E-3</v>
      </c>
      <c r="D613" s="46">
        <f>(Tab_yield[[#This Row],[Monthly Returns (%)]]-$B$3)/$B$4</f>
        <v>8.1939727632064793E-2</v>
      </c>
    </row>
    <row r="614" spans="1:4">
      <c r="A614" s="44">
        <v>37895</v>
      </c>
      <c r="B614" s="41">
        <v>4.29</v>
      </c>
      <c r="C614" s="42">
        <f>IF(ISBLANK(A615),0,(B615-Tab_yield[[#This Row],[Yield (%)]])/Tab_yield[[#This Row],[Yield (%)]])</f>
        <v>2.3310023310022811E-3</v>
      </c>
      <c r="D614" s="45">
        <f>(Tab_yield[[#This Row],[Monthly Returns (%)]]-$B$3)/$B$4</f>
        <v>2.9452447881108436E-2</v>
      </c>
    </row>
    <row r="615" spans="1:4">
      <c r="A615" s="44">
        <v>37926</v>
      </c>
      <c r="B615" s="41">
        <v>4.3</v>
      </c>
      <c r="C615" s="43">
        <f>IF(ISBLANK(A616),0,(B616-Tab_yield[[#This Row],[Yield (%)]])/Tab_yield[[#This Row],[Yield (%)]])</f>
        <v>-6.9767441860465696E-3</v>
      </c>
      <c r="D615" s="46">
        <f>(Tab_yield[[#This Row],[Monthly Returns (%)]]-$B$3)/$B$4</f>
        <v>-0.17818539561389427</v>
      </c>
    </row>
    <row r="616" spans="1:4">
      <c r="A616" s="44">
        <v>37956</v>
      </c>
      <c r="B616" s="41">
        <v>4.2699999999999996</v>
      </c>
      <c r="C616" s="42">
        <f>IF(ISBLANK(A617),0,(B617-Tab_yield[[#This Row],[Yield (%)]])/Tab_yield[[#This Row],[Yield (%)]])</f>
        <v>-2.8103044496486939E-2</v>
      </c>
      <c r="D616" s="45">
        <f>(Tab_yield[[#This Row],[Monthly Returns (%)]]-$B$3)/$B$4</f>
        <v>-0.64947234240093277</v>
      </c>
    </row>
    <row r="617" spans="1:4">
      <c r="A617" s="44">
        <v>37987</v>
      </c>
      <c r="B617" s="41">
        <v>4.1500000000000004</v>
      </c>
      <c r="C617" s="43">
        <f>IF(ISBLANK(A618),0,(B618-Tab_yield[[#This Row],[Yield (%)]])/Tab_yield[[#This Row],[Yield (%)]])</f>
        <v>-1.6867469879518138E-2</v>
      </c>
      <c r="D617" s="46">
        <f>(Tab_yield[[#This Row],[Monthly Returns (%)]]-$B$3)/$B$4</f>
        <v>-0.39882837829840789</v>
      </c>
    </row>
    <row r="618" spans="1:4">
      <c r="A618" s="44">
        <v>38018</v>
      </c>
      <c r="B618" s="41">
        <v>4.08</v>
      </c>
      <c r="C618" s="42">
        <f>IF(ISBLANK(A619),0,(B619-Tab_yield[[#This Row],[Yield (%)]])/Tab_yield[[#This Row],[Yield (%)]])</f>
        <v>-6.1274509803921566E-2</v>
      </c>
      <c r="D618" s="45">
        <f>(Tab_yield[[#This Row],[Monthly Returns (%)]]-$B$3)/$B$4</f>
        <v>-1.3894636506503595</v>
      </c>
    </row>
    <row r="619" spans="1:4">
      <c r="A619" s="44">
        <v>38047</v>
      </c>
      <c r="B619" s="41">
        <v>3.83</v>
      </c>
      <c r="C619" s="43">
        <f>IF(ISBLANK(A620),0,(B620-Tab_yield[[#This Row],[Yield (%)]])/Tab_yield[[#This Row],[Yield (%)]])</f>
        <v>0.13577023498694504</v>
      </c>
      <c r="D619" s="46">
        <f>(Tab_yield[[#This Row],[Monthly Returns (%)]]-$B$3)/$B$4</f>
        <v>3.0062239419862995</v>
      </c>
    </row>
    <row r="620" spans="1:4">
      <c r="A620" s="44">
        <v>38078</v>
      </c>
      <c r="B620" s="41">
        <v>4.3499999999999996</v>
      </c>
      <c r="C620" s="42">
        <f>IF(ISBLANK(A621),0,(B621-Tab_yield[[#This Row],[Yield (%)]])/Tab_yield[[#This Row],[Yield (%)]])</f>
        <v>8.5057471264367843E-2</v>
      </c>
      <c r="D620" s="45">
        <f>(Tab_yield[[#This Row],[Monthly Returns (%)]]-$B$3)/$B$4</f>
        <v>1.8749201534978501</v>
      </c>
    </row>
    <row r="621" spans="1:4">
      <c r="A621" s="44">
        <v>38108</v>
      </c>
      <c r="B621" s="41">
        <v>4.72</v>
      </c>
      <c r="C621" s="43">
        <f>IF(ISBLANK(A622),0,(B622-Tab_yield[[#This Row],[Yield (%)]])/Tab_yield[[#This Row],[Yield (%)]])</f>
        <v>2.1186440677967533E-3</v>
      </c>
      <c r="D621" s="46">
        <f>(Tab_yield[[#This Row],[Monthly Returns (%)]]-$B$3)/$B$4</f>
        <v>2.4715145276275524E-2</v>
      </c>
    </row>
    <row r="622" spans="1:4">
      <c r="A622" s="44">
        <v>38139</v>
      </c>
      <c r="B622" s="41">
        <v>4.7300000000000004</v>
      </c>
      <c r="C622" s="42">
        <f>IF(ISBLANK(A623),0,(B623-Tab_yield[[#This Row],[Yield (%)]])/Tab_yield[[#This Row],[Yield (%)]])</f>
        <v>-4.8625792811839409E-2</v>
      </c>
      <c r="D622" s="45">
        <f>(Tab_yield[[#This Row],[Monthly Returns (%)]]-$B$3)/$B$4</f>
        <v>-1.1072952101579279</v>
      </c>
    </row>
    <row r="623" spans="1:4">
      <c r="A623" s="44">
        <v>38169</v>
      </c>
      <c r="B623" s="41">
        <v>4.5</v>
      </c>
      <c r="C623" s="43">
        <f>IF(ISBLANK(A624),0,(B624-Tab_yield[[#This Row],[Yield (%)]])/Tab_yield[[#This Row],[Yield (%)]])</f>
        <v>-4.8888888888888836E-2</v>
      </c>
      <c r="D623" s="46">
        <f>(Tab_yield[[#This Row],[Monthly Returns (%)]]-$B$3)/$B$4</f>
        <v>-1.1131643753710625</v>
      </c>
    </row>
    <row r="624" spans="1:4">
      <c r="A624" s="44">
        <v>38200</v>
      </c>
      <c r="B624" s="41">
        <v>4.28</v>
      </c>
      <c r="C624" s="42">
        <f>IF(ISBLANK(A625),0,(B625-Tab_yield[[#This Row],[Yield (%)]])/Tab_yield[[#This Row],[Yield (%)]])</f>
        <v>-3.5046728971962697E-2</v>
      </c>
      <c r="D624" s="45">
        <f>(Tab_yield[[#This Row],[Monthly Returns (%)]]-$B$3)/$B$4</f>
        <v>-0.80437252879477639</v>
      </c>
    </row>
    <row r="625" spans="1:4">
      <c r="A625" s="44">
        <v>38231</v>
      </c>
      <c r="B625" s="41">
        <v>4.13</v>
      </c>
      <c r="C625" s="43">
        <f>IF(ISBLANK(A626),0,(B626-Tab_yield[[#This Row],[Yield (%)]])/Tab_yield[[#This Row],[Yield (%)]])</f>
        <v>-7.2639225181598665E-3</v>
      </c>
      <c r="D625" s="46">
        <f>(Tab_yield[[#This Row],[Monthly Returns (%)]]-$B$3)/$B$4</f>
        <v>-0.18459178941386239</v>
      </c>
    </row>
    <row r="626" spans="1:4">
      <c r="A626" s="44">
        <v>38261</v>
      </c>
      <c r="B626" s="41">
        <v>4.0999999999999996</v>
      </c>
      <c r="C626" s="42">
        <f>IF(ISBLANK(A627),0,(B627-Tab_yield[[#This Row],[Yield (%)]])/Tab_yield[[#This Row],[Yield (%)]])</f>
        <v>2.1951219512195305E-2</v>
      </c>
      <c r="D626" s="45">
        <f>(Tab_yield[[#This Row],[Monthly Returns (%)]]-$B$3)/$B$4</f>
        <v>0.46714158960240731</v>
      </c>
    </row>
    <row r="627" spans="1:4">
      <c r="A627" s="44">
        <v>38292</v>
      </c>
      <c r="B627" s="41">
        <v>4.1900000000000004</v>
      </c>
      <c r="C627" s="43">
        <f>IF(ISBLANK(A628),0,(B628-Tab_yield[[#This Row],[Yield (%)]])/Tab_yield[[#This Row],[Yield (%)]])</f>
        <v>9.5465393794749477E-3</v>
      </c>
      <c r="D627" s="46">
        <f>(Tab_yield[[#This Row],[Monthly Returns (%)]]-$B$3)/$B$4</f>
        <v>0.19041713999631574</v>
      </c>
    </row>
    <row r="628" spans="1:4">
      <c r="A628" s="44">
        <v>38322</v>
      </c>
      <c r="B628" s="41">
        <v>4.2300000000000004</v>
      </c>
      <c r="C628" s="42">
        <f>IF(ISBLANK(A629),0,(B629-Tab_yield[[#This Row],[Yield (%)]])/Tab_yield[[#This Row],[Yield (%)]])</f>
        <v>-2.3640661938535874E-3</v>
      </c>
      <c r="D628" s="45">
        <f>(Tab_yield[[#This Row],[Monthly Returns (%)]]-$B$3)/$B$4</f>
        <v>-7.5285460674595683E-2</v>
      </c>
    </row>
    <row r="629" spans="1:4">
      <c r="A629" s="44">
        <v>38353</v>
      </c>
      <c r="B629" s="41">
        <v>4.22</v>
      </c>
      <c r="C629" s="43">
        <f>IF(ISBLANK(A630),0,(B630-Tab_yield[[#This Row],[Yield (%)]])/Tab_yield[[#This Row],[Yield (%)]])</f>
        <v>-1.1848341232227447E-2</v>
      </c>
      <c r="D629" s="46">
        <f>(Tab_yield[[#This Row],[Monthly Returns (%)]]-$B$3)/$B$4</f>
        <v>-0.28686131445126517</v>
      </c>
    </row>
    <row r="630" spans="1:4">
      <c r="A630" s="44">
        <v>38384</v>
      </c>
      <c r="B630" s="41">
        <v>4.17</v>
      </c>
      <c r="C630" s="42">
        <f>IF(ISBLANK(A631),0,(B631-Tab_yield[[#This Row],[Yield (%)]])/Tab_yield[[#This Row],[Yield (%)]])</f>
        <v>7.9136690647482036E-2</v>
      </c>
      <c r="D630" s="45">
        <f>(Tab_yield[[#This Row],[Monthly Returns (%)]]-$B$3)/$B$4</f>
        <v>1.7428389760780152</v>
      </c>
    </row>
    <row r="631" spans="1:4">
      <c r="A631" s="44">
        <v>38412</v>
      </c>
      <c r="B631" s="41">
        <v>4.5</v>
      </c>
      <c r="C631" s="43">
        <f>IF(ISBLANK(A632),0,(B632-Tab_yield[[#This Row],[Yield (%)]])/Tab_yield[[#This Row],[Yield (%)]])</f>
        <v>-3.555555555555559E-2</v>
      </c>
      <c r="D631" s="46">
        <f>(Tab_yield[[#This Row],[Monthly Returns (%)]]-$B$3)/$B$4</f>
        <v>-0.81572346689097808</v>
      </c>
    </row>
    <row r="632" spans="1:4">
      <c r="A632" s="44">
        <v>38443</v>
      </c>
      <c r="B632" s="41">
        <v>4.34</v>
      </c>
      <c r="C632" s="42">
        <f>IF(ISBLANK(A633),0,(B633-Tab_yield[[#This Row],[Yield (%)]])/Tab_yield[[#This Row],[Yield (%)]])</f>
        <v>-4.6082949308755804E-2</v>
      </c>
      <c r="D632" s="45">
        <f>(Tab_yield[[#This Row],[Monthly Returns (%)]]-$B$3)/$B$4</f>
        <v>-1.0505692840319374</v>
      </c>
    </row>
    <row r="633" spans="1:4">
      <c r="A633" s="44">
        <v>38473</v>
      </c>
      <c r="B633" s="41">
        <v>4.1399999999999997</v>
      </c>
      <c r="C633" s="43">
        <f>IF(ISBLANK(A634),0,(B634-Tab_yield[[#This Row],[Yield (%)]])/Tab_yield[[#This Row],[Yield (%)]])</f>
        <v>-3.3816425120772875E-2</v>
      </c>
      <c r="D633" s="46">
        <f>(Tab_yield[[#This Row],[Monthly Returns (%)]]-$B$3)/$B$4</f>
        <v>-0.77692682665444268</v>
      </c>
    </row>
    <row r="634" spans="1:4">
      <c r="A634" s="44">
        <v>38504</v>
      </c>
      <c r="B634" s="41">
        <v>4</v>
      </c>
      <c r="C634" s="42">
        <f>IF(ISBLANK(A635),0,(B635-Tab_yield[[#This Row],[Yield (%)]])/Tab_yield[[#This Row],[Yield (%)]])</f>
        <v>4.4999999999999929E-2</v>
      </c>
      <c r="D634" s="45">
        <f>(Tab_yield[[#This Row],[Monthly Returns (%)]]-$B$3)/$B$4</f>
        <v>0.98131535517620938</v>
      </c>
    </row>
    <row r="635" spans="1:4">
      <c r="A635" s="44">
        <v>38534</v>
      </c>
      <c r="B635" s="41">
        <v>4.18</v>
      </c>
      <c r="C635" s="43">
        <f>IF(ISBLANK(A636),0,(B636-Tab_yield[[#This Row],[Yield (%)]])/Tab_yield[[#This Row],[Yield (%)]])</f>
        <v>1.9138755980861261E-2</v>
      </c>
      <c r="D635" s="46">
        <f>(Tab_yield[[#This Row],[Monthly Returns (%)]]-$B$3)/$B$4</f>
        <v>0.40440096151537408</v>
      </c>
    </row>
    <row r="636" spans="1:4">
      <c r="A636" s="44">
        <v>38565</v>
      </c>
      <c r="B636" s="41">
        <v>4.26</v>
      </c>
      <c r="C636" s="42">
        <f>IF(ISBLANK(A637),0,(B637-Tab_yield[[#This Row],[Yield (%)]])/Tab_yield[[#This Row],[Yield (%)]])</f>
        <v>-1.408450704225343E-2</v>
      </c>
      <c r="D636" s="45">
        <f>(Tab_yield[[#This Row],[Monthly Returns (%)]]-$B$3)/$B$4</f>
        <v>-0.33674585370473292</v>
      </c>
    </row>
    <row r="637" spans="1:4">
      <c r="A637" s="44">
        <v>38596</v>
      </c>
      <c r="B637" s="41">
        <v>4.2</v>
      </c>
      <c r="C637" s="43">
        <f>IF(ISBLANK(A638),0,(B638-Tab_yield[[#This Row],[Yield (%)]])/Tab_yield[[#This Row],[Yield (%)]])</f>
        <v>6.1904761904761851E-2</v>
      </c>
      <c r="D637" s="46">
        <f>(Tab_yield[[#This Row],[Monthly Returns (%)]]-$B$3)/$B$4</f>
        <v>1.3584279355706048</v>
      </c>
    </row>
    <row r="638" spans="1:4">
      <c r="A638" s="44">
        <v>38626</v>
      </c>
      <c r="B638" s="41">
        <v>4.46</v>
      </c>
      <c r="C638" s="42">
        <f>IF(ISBLANK(A639),0,(B639-Tab_yield[[#This Row],[Yield (%)]])/Tab_yield[[#This Row],[Yield (%)]])</f>
        <v>1.7937219730941721E-2</v>
      </c>
      <c r="D638" s="45">
        <f>(Tab_yield[[#This Row],[Monthly Returns (%)]]-$B$3)/$B$4</f>
        <v>0.37759700898428727</v>
      </c>
    </row>
    <row r="639" spans="1:4">
      <c r="A639" s="44">
        <v>38657</v>
      </c>
      <c r="B639" s="41">
        <v>4.54</v>
      </c>
      <c r="C639" s="43">
        <f>IF(ISBLANK(A640),0,(B640-Tab_yield[[#This Row],[Yield (%)]])/Tab_yield[[#This Row],[Yield (%)]])</f>
        <v>-1.5418502202643234E-2</v>
      </c>
      <c r="D639" s="46">
        <f>(Tab_yield[[#This Row],[Monthly Returns (%)]]-$B$3)/$B$4</f>
        <v>-0.36650470863581158</v>
      </c>
    </row>
    <row r="640" spans="1:4">
      <c r="A640" s="44">
        <v>38687</v>
      </c>
      <c r="B640" s="41">
        <v>4.47</v>
      </c>
      <c r="C640" s="42">
        <f>IF(ISBLANK(A641),0,(B641-Tab_yield[[#This Row],[Yield (%)]])/Tab_yield[[#This Row],[Yield (%)]])</f>
        <v>-1.1185682326621885E-2</v>
      </c>
      <c r="D640" s="45">
        <f>(Tab_yield[[#This Row],[Monthly Returns (%)]]-$B$3)/$B$4</f>
        <v>-0.27207867443408479</v>
      </c>
    </row>
    <row r="641" spans="1:4">
      <c r="A641" s="44">
        <v>38718</v>
      </c>
      <c r="B641" s="41">
        <v>4.42</v>
      </c>
      <c r="C641" s="43">
        <f>IF(ISBLANK(A642),0,(B642-Tab_yield[[#This Row],[Yield (%)]])/Tab_yield[[#This Row],[Yield (%)]])</f>
        <v>3.3936651583710488E-2</v>
      </c>
      <c r="D641" s="46">
        <f>(Tab_yield[[#This Row],[Monthly Returns (%)]]-$B$3)/$B$4</f>
        <v>0.73451342489324523</v>
      </c>
    </row>
    <row r="642" spans="1:4">
      <c r="A642" s="44">
        <v>38749</v>
      </c>
      <c r="B642" s="41">
        <v>4.57</v>
      </c>
      <c r="C642" s="42">
        <f>IF(ISBLANK(A643),0,(B643-Tab_yield[[#This Row],[Yield (%)]])/Tab_yield[[#This Row],[Yield (%)]])</f>
        <v>3.2822757111597253E-2</v>
      </c>
      <c r="D642" s="45">
        <f>(Tab_yield[[#This Row],[Monthly Returns (%)]]-$B$3)/$B$4</f>
        <v>0.70966459111302216</v>
      </c>
    </row>
    <row r="643" spans="1:4">
      <c r="A643" s="44">
        <v>38777</v>
      </c>
      <c r="B643" s="41">
        <v>4.72</v>
      </c>
      <c r="C643" s="43">
        <f>IF(ISBLANK(A644),0,(B644-Tab_yield[[#This Row],[Yield (%)]])/Tab_yield[[#This Row],[Yield (%)]])</f>
        <v>5.7203389830508579E-2</v>
      </c>
      <c r="D643" s="46">
        <f>(Tab_yield[[#This Row],[Monthly Returns (%)]]-$B$3)/$B$4</f>
        <v>1.2535494070054447</v>
      </c>
    </row>
    <row r="644" spans="1:4">
      <c r="A644" s="44">
        <v>38808</v>
      </c>
      <c r="B644" s="41">
        <v>4.99</v>
      </c>
      <c r="C644" s="42">
        <f>IF(ISBLANK(A645),0,(B645-Tab_yield[[#This Row],[Yield (%)]])/Tab_yield[[#This Row],[Yield (%)]])</f>
        <v>2.404809619238479E-2</v>
      </c>
      <c r="D644" s="45">
        <f>(Tab_yield[[#This Row],[Monthly Returns (%)]]-$B$3)/$B$4</f>
        <v>0.51391885745687738</v>
      </c>
    </row>
    <row r="645" spans="1:4">
      <c r="A645" s="44">
        <v>38838</v>
      </c>
      <c r="B645" s="41">
        <v>5.1100000000000003</v>
      </c>
      <c r="C645" s="43">
        <f>IF(ISBLANK(A646),0,(B646-Tab_yield[[#This Row],[Yield (%)]])/Tab_yield[[#This Row],[Yield (%)]])</f>
        <v>0</v>
      </c>
      <c r="D645" s="46">
        <f>(Tab_yield[[#This Row],[Monthly Returns (%)]]-$B$3)/$B$4</f>
        <v>-2.2547710944080368E-2</v>
      </c>
    </row>
    <row r="646" spans="1:4">
      <c r="A646" s="44">
        <v>38869</v>
      </c>
      <c r="B646" s="41">
        <v>5.1100000000000003</v>
      </c>
      <c r="C646" s="42">
        <f>IF(ISBLANK(A647),0,(B647-Tab_yield[[#This Row],[Yield (%)]])/Tab_yield[[#This Row],[Yield (%)]])</f>
        <v>-3.913894324853319E-3</v>
      </c>
      <c r="D646" s="45">
        <f>(Tab_yield[[#This Row],[Monthly Returns (%)]]-$B$3)/$B$4</f>
        <v>-0.10985913222003728</v>
      </c>
    </row>
    <row r="647" spans="1:4">
      <c r="A647" s="44">
        <v>38899</v>
      </c>
      <c r="B647" s="41">
        <v>5.09</v>
      </c>
      <c r="C647" s="43">
        <f>IF(ISBLANK(A648),0,(B648-Tab_yield[[#This Row],[Yield (%)]])/Tab_yield[[#This Row],[Yield (%)]])</f>
        <v>-4.1257367387033395E-2</v>
      </c>
      <c r="D647" s="46">
        <f>(Tab_yield[[#This Row],[Monthly Returns (%)]]-$B$3)/$B$4</f>
        <v>-0.94291987372627273</v>
      </c>
    </row>
    <row r="648" spans="1:4">
      <c r="A648" s="44">
        <v>38930</v>
      </c>
      <c r="B648" s="41">
        <v>4.88</v>
      </c>
      <c r="C648" s="42">
        <f>IF(ISBLANK(A649),0,(B649-Tab_yield[[#This Row],[Yield (%)]])/Tab_yield[[#This Row],[Yield (%)]])</f>
        <v>-3.2786885245901669E-2</v>
      </c>
      <c r="D648" s="45">
        <f>(Tab_yield[[#This Row],[Monthly Returns (%)]]-$B$3)/$B$4</f>
        <v>-0.75395978097708027</v>
      </c>
    </row>
    <row r="649" spans="1:4">
      <c r="A649" s="44">
        <v>38961</v>
      </c>
      <c r="B649" s="41">
        <v>4.72</v>
      </c>
      <c r="C649" s="43">
        <f>IF(ISBLANK(A650),0,(B650-Tab_yield[[#This Row],[Yield (%)]])/Tab_yield[[#This Row],[Yield (%)]])</f>
        <v>2.1186440677967533E-3</v>
      </c>
      <c r="D649" s="46">
        <f>(Tab_yield[[#This Row],[Monthly Returns (%)]]-$B$3)/$B$4</f>
        <v>2.4715145276275524E-2</v>
      </c>
    </row>
    <row r="650" spans="1:4">
      <c r="A650" s="44">
        <v>38991</v>
      </c>
      <c r="B650" s="41">
        <v>4.7300000000000004</v>
      </c>
      <c r="C650" s="42">
        <f>IF(ISBLANK(A651),0,(B651-Tab_yield[[#This Row],[Yield (%)]])/Tab_yield[[#This Row],[Yield (%)]])</f>
        <v>-2.7484143763213693E-2</v>
      </c>
      <c r="D650" s="45">
        <f>(Tab_yield[[#This Row],[Monthly Returns (%)]]-$B$3)/$B$4</f>
        <v>-0.63566586267364877</v>
      </c>
    </row>
    <row r="651" spans="1:4">
      <c r="A651" s="44">
        <v>39022</v>
      </c>
      <c r="B651" s="41">
        <v>4.5999999999999996</v>
      </c>
      <c r="C651" s="43">
        <f>IF(ISBLANK(A652),0,(B652-Tab_yield[[#This Row],[Yield (%)]])/Tab_yield[[#This Row],[Yield (%)]])</f>
        <v>-8.6956521739130523E-3</v>
      </c>
      <c r="D651" s="46">
        <f>(Tab_yield[[#This Row],[Monthly Returns (%)]]-$B$3)/$B$4</f>
        <v>-0.21653091212674558</v>
      </c>
    </row>
    <row r="652" spans="1:4">
      <c r="A652" s="44">
        <v>39052</v>
      </c>
      <c r="B652" s="41">
        <v>4.5599999999999996</v>
      </c>
      <c r="C652" s="42">
        <f>IF(ISBLANK(A653),0,(B653-Tab_yield[[#This Row],[Yield (%)]])/Tab_yield[[#This Row],[Yield (%)]])</f>
        <v>4.3859649122807064E-2</v>
      </c>
      <c r="D652" s="45">
        <f>(Tab_yield[[#This Row],[Monthly Returns (%)]]-$B$3)/$B$4</f>
        <v>0.9558763301088361</v>
      </c>
    </row>
    <row r="653" spans="1:4">
      <c r="A653" s="44">
        <v>39083</v>
      </c>
      <c r="B653" s="41">
        <v>4.76</v>
      </c>
      <c r="C653" s="43">
        <f>IF(ISBLANK(A654),0,(B654-Tab_yield[[#This Row],[Yield (%)]])/Tab_yield[[#This Row],[Yield (%)]])</f>
        <v>-8.4033613445378234E-3</v>
      </c>
      <c r="D653" s="46">
        <f>(Tab_yield[[#This Row],[Monthly Returns (%)]]-$B$3)/$B$4</f>
        <v>-0.21001046838951312</v>
      </c>
    </row>
    <row r="654" spans="1:4">
      <c r="A654" s="44">
        <v>39114</v>
      </c>
      <c r="B654" s="41">
        <v>4.72</v>
      </c>
      <c r="C654" s="42">
        <f>IF(ISBLANK(A655),0,(B655-Tab_yield[[#This Row],[Yield (%)]])/Tab_yield[[#This Row],[Yield (%)]])</f>
        <v>-3.3898305084745797E-2</v>
      </c>
      <c r="D654" s="45">
        <f>(Tab_yield[[#This Row],[Monthly Returns (%)]]-$B$3)/$B$4</f>
        <v>-0.77875341046972435</v>
      </c>
    </row>
    <row r="655" spans="1:4">
      <c r="A655" s="44">
        <v>39142</v>
      </c>
      <c r="B655" s="41">
        <v>4.5599999999999996</v>
      </c>
      <c r="C655" s="43">
        <f>IF(ISBLANK(A656),0,(B656-Tab_yield[[#This Row],[Yield (%)]])/Tab_yield[[#This Row],[Yield (%)]])</f>
        <v>2.8508771929824737E-2</v>
      </c>
      <c r="D655" s="46">
        <f>(Tab_yield[[#This Row],[Monthly Returns (%)]]-$B$3)/$B$4</f>
        <v>0.61342791574031863</v>
      </c>
    </row>
    <row r="656" spans="1:4">
      <c r="A656" s="44">
        <v>39173</v>
      </c>
      <c r="B656" s="41">
        <v>4.6900000000000004</v>
      </c>
      <c r="C656" s="42">
        <f>IF(ISBLANK(A657),0,(B657-Tab_yield[[#This Row],[Yield (%)]])/Tab_yield[[#This Row],[Yield (%)]])</f>
        <v>1.2793176972281365E-2</v>
      </c>
      <c r="D656" s="45">
        <f>(Tab_yield[[#This Row],[Monthly Returns (%)]]-$B$3)/$B$4</f>
        <v>0.26284335262956132</v>
      </c>
    </row>
    <row r="657" spans="1:4">
      <c r="A657" s="44">
        <v>39203</v>
      </c>
      <c r="B657" s="41">
        <v>4.75</v>
      </c>
      <c r="C657" s="43">
        <f>IF(ISBLANK(A658),0,(B658-Tab_yield[[#This Row],[Yield (%)]])/Tab_yield[[#This Row],[Yield (%)]])</f>
        <v>7.3684210526315713E-2</v>
      </c>
      <c r="D657" s="46">
        <f>(Tab_yield[[#This Row],[Monthly Returns (%)]]-$B$3)/$B$4</f>
        <v>1.6212046780248159</v>
      </c>
    </row>
    <row r="658" spans="1:4">
      <c r="A658" s="44">
        <v>39234</v>
      </c>
      <c r="B658" s="41">
        <v>5.0999999999999996</v>
      </c>
      <c r="C658" s="42">
        <f>IF(ISBLANK(A659),0,(B659-Tab_yield[[#This Row],[Yield (%)]])/Tab_yield[[#This Row],[Yield (%)]])</f>
        <v>-1.9607843137254832E-2</v>
      </c>
      <c r="D658" s="45">
        <f>(Tab_yield[[#This Row],[Monthly Returns (%)]]-$B$3)/$B$4</f>
        <v>-0.45996081165008806</v>
      </c>
    </row>
    <row r="659" spans="1:4">
      <c r="A659" s="44">
        <v>39264</v>
      </c>
      <c r="B659" s="41">
        <v>5</v>
      </c>
      <c r="C659" s="43">
        <f>IF(ISBLANK(A660),0,(B660-Tab_yield[[#This Row],[Yield (%)]])/Tab_yield[[#This Row],[Yield (%)]])</f>
        <v>-6.6000000000000017E-2</v>
      </c>
      <c r="D659" s="46">
        <f>(Tab_yield[[#This Row],[Monthly Returns (%)]]-$B$3)/$B$4</f>
        <v>-1.4948802079205081</v>
      </c>
    </row>
    <row r="660" spans="1:4">
      <c r="A660" s="44">
        <v>39295</v>
      </c>
      <c r="B660" s="41">
        <v>4.67</v>
      </c>
      <c r="C660" s="42">
        <f>IF(ISBLANK(A661),0,(B661-Tab_yield[[#This Row],[Yield (%)]])/Tab_yield[[#This Row],[Yield (%)]])</f>
        <v>-3.2119914346895151E-2</v>
      </c>
      <c r="D660" s="45">
        <f>(Tab_yield[[#This Row],[Monthly Returns (%)]]-$B$3)/$B$4</f>
        <v>-0.73908094871730934</v>
      </c>
    </row>
    <row r="661" spans="1:4">
      <c r="A661" s="44">
        <v>39326</v>
      </c>
      <c r="B661" s="41">
        <v>4.5199999999999996</v>
      </c>
      <c r="C661" s="43">
        <f>IF(ISBLANK(A662),0,(B662-Tab_yield[[#This Row],[Yield (%)]])/Tab_yield[[#This Row],[Yield (%)]])</f>
        <v>2.212389380531123E-3</v>
      </c>
      <c r="D661" s="46">
        <f>(Tab_yield[[#This Row],[Monthly Returns (%)]]-$B$3)/$B$4</f>
        <v>2.6806422100185079E-2</v>
      </c>
    </row>
    <row r="662" spans="1:4">
      <c r="A662" s="44">
        <v>39356</v>
      </c>
      <c r="B662" s="41">
        <v>4.53</v>
      </c>
      <c r="C662" s="42">
        <f>IF(ISBLANK(A663),0,(B663-Tab_yield[[#This Row],[Yield (%)]])/Tab_yield[[#This Row],[Yield (%)]])</f>
        <v>-8.3885209713024253E-2</v>
      </c>
      <c r="D662" s="45">
        <f>(Tab_yield[[#This Row],[Monthly Returns (%)]]-$B$3)/$B$4</f>
        <v>-1.8938646848254175</v>
      </c>
    </row>
    <row r="663" spans="1:4">
      <c r="A663" s="44">
        <v>39387</v>
      </c>
      <c r="B663" s="41">
        <v>4.1500000000000004</v>
      </c>
      <c r="C663" s="43">
        <f>IF(ISBLANK(A664),0,(B664-Tab_yield[[#This Row],[Yield (%)]])/Tab_yield[[#This Row],[Yield (%)]])</f>
        <v>-1.2048192771084508E-2</v>
      </c>
      <c r="D663" s="46">
        <f>(Tab_yield[[#This Row],[Monthly Returns (%)]]-$B$3)/$B$4</f>
        <v>-0.29131961619717422</v>
      </c>
    </row>
    <row r="664" spans="1:4">
      <c r="A664" s="44">
        <v>39417</v>
      </c>
      <c r="B664" s="41">
        <v>4.0999999999999996</v>
      </c>
      <c r="C664" s="42">
        <f>IF(ISBLANK(A665),0,(B665-Tab_yield[[#This Row],[Yield (%)]])/Tab_yield[[#This Row],[Yield (%)]])</f>
        <v>-8.7804878048780358E-2</v>
      </c>
      <c r="D664" s="45">
        <f>(Tab_yield[[#This Row],[Monthly Returns (%)]]-$B$3)/$B$4</f>
        <v>-1.9813049131300118</v>
      </c>
    </row>
    <row r="665" spans="1:4">
      <c r="A665" s="44">
        <v>39448</v>
      </c>
      <c r="B665" s="41">
        <v>3.74</v>
      </c>
      <c r="C665" s="43">
        <f>IF(ISBLANK(A666),0,(B666-Tab_yield[[#This Row],[Yield (%)]])/Tab_yield[[#This Row],[Yield (%)]])</f>
        <v>0</v>
      </c>
      <c r="D665" s="46">
        <f>(Tab_yield[[#This Row],[Monthly Returns (%)]]-$B$3)/$B$4</f>
        <v>-2.2547710944080368E-2</v>
      </c>
    </row>
    <row r="666" spans="1:4">
      <c r="A666" s="44">
        <v>39479</v>
      </c>
      <c r="B666" s="41">
        <v>3.74</v>
      </c>
      <c r="C666" s="42">
        <f>IF(ISBLANK(A667),0,(B667-Tab_yield[[#This Row],[Yield (%)]])/Tab_yield[[#This Row],[Yield (%)]])</f>
        <v>-6.1497326203208663E-2</v>
      </c>
      <c r="D666" s="45">
        <f>(Tab_yield[[#This Row],[Monthly Returns (%)]]-$B$3)/$B$4</f>
        <v>-1.3944342540674757</v>
      </c>
    </row>
    <row r="667" spans="1:4">
      <c r="A667" s="44">
        <v>39508</v>
      </c>
      <c r="B667" s="41">
        <v>3.51</v>
      </c>
      <c r="C667" s="43">
        <f>IF(ISBLANK(A668),0,(B668-Tab_yield[[#This Row],[Yield (%)]])/Tab_yield[[#This Row],[Yield (%)]])</f>
        <v>4.8433048433048541E-2</v>
      </c>
      <c r="D667" s="46">
        <f>(Tab_yield[[#This Row],[Monthly Returns (%)]]-$B$3)/$B$4</f>
        <v>1.0579000335348681</v>
      </c>
    </row>
    <row r="668" spans="1:4">
      <c r="A668" s="44">
        <v>39539</v>
      </c>
      <c r="B668" s="41">
        <v>3.68</v>
      </c>
      <c r="C668" s="42">
        <f>IF(ISBLANK(A669),0,(B669-Tab_yield[[#This Row],[Yield (%)]])/Tab_yield[[#This Row],[Yield (%)]])</f>
        <v>5.4347826086956444E-2</v>
      </c>
      <c r="D668" s="45">
        <f>(Tab_yield[[#This Row],[Monthly Returns (%)]]-$B$3)/$B$4</f>
        <v>1.1898472964475741</v>
      </c>
    </row>
    <row r="669" spans="1:4">
      <c r="A669" s="44">
        <v>39569</v>
      </c>
      <c r="B669" s="41">
        <v>3.88</v>
      </c>
      <c r="C669" s="43">
        <f>IF(ISBLANK(A670),0,(B670-Tab_yield[[#This Row],[Yield (%)]])/Tab_yield[[#This Row],[Yield (%)]])</f>
        <v>5.6701030927834989E-2</v>
      </c>
      <c r="D669" s="46">
        <f>(Tab_yield[[#This Row],[Monthly Returns (%)]]-$B$3)/$B$4</f>
        <v>1.2423427503758728</v>
      </c>
    </row>
    <row r="670" spans="1:4">
      <c r="A670" s="44">
        <v>39600</v>
      </c>
      <c r="B670" s="41">
        <v>4.0999999999999996</v>
      </c>
      <c r="C670" s="42">
        <f>IF(ISBLANK(A671),0,(B671-Tab_yield[[#This Row],[Yield (%)]])/Tab_yield[[#This Row],[Yield (%)]])</f>
        <v>-2.1951219512195089E-2</v>
      </c>
      <c r="D670" s="45">
        <f>(Tab_yield[[#This Row],[Monthly Returns (%)]]-$B$3)/$B$4</f>
        <v>-0.51223701149056322</v>
      </c>
    </row>
    <row r="671" spans="1:4">
      <c r="A671" s="44">
        <v>39630</v>
      </c>
      <c r="B671" s="41">
        <v>4.01</v>
      </c>
      <c r="C671" s="43">
        <f>IF(ISBLANK(A672),0,(B672-Tab_yield[[#This Row],[Yield (%)]])/Tab_yield[[#This Row],[Yield (%)]])</f>
        <v>-2.9925187032418869E-2</v>
      </c>
      <c r="D671" s="46">
        <f>(Tab_yield[[#This Row],[Monthly Returns (%)]]-$B$3)/$B$4</f>
        <v>-0.6901208222460179</v>
      </c>
    </row>
    <row r="672" spans="1:4">
      <c r="A672" s="44">
        <v>39661</v>
      </c>
      <c r="B672" s="41">
        <v>3.89</v>
      </c>
      <c r="C672" s="42">
        <f>IF(ISBLANK(A673),0,(B673-Tab_yield[[#This Row],[Yield (%)]])/Tab_yield[[#This Row],[Yield (%)]])</f>
        <v>-5.1413881748072023E-2</v>
      </c>
      <c r="D672" s="45">
        <f>(Tab_yield[[#This Row],[Monthly Returns (%)]]-$B$3)/$B$4</f>
        <v>-1.1694920881166508</v>
      </c>
    </row>
    <row r="673" spans="1:4">
      <c r="A673" s="44">
        <v>39692</v>
      </c>
      <c r="B673" s="41">
        <v>3.69</v>
      </c>
      <c r="C673" s="43">
        <f>IF(ISBLANK(A674),0,(B674-Tab_yield[[#This Row],[Yield (%)]])/Tab_yield[[#This Row],[Yield (%)]])</f>
        <v>3.2520325203252064E-2</v>
      </c>
      <c r="D673" s="46">
        <f>(Tab_yield[[#This Row],[Monthly Returns (%)]]-$B$3)/$B$4</f>
        <v>0.70291791949515525</v>
      </c>
    </row>
    <row r="674" spans="1:4">
      <c r="A674" s="44">
        <v>39722</v>
      </c>
      <c r="B674" s="41">
        <v>3.81</v>
      </c>
      <c r="C674" s="42">
        <f>IF(ISBLANK(A675),0,(B675-Tab_yield[[#This Row],[Yield (%)]])/Tab_yield[[#This Row],[Yield (%)]])</f>
        <v>-7.3490813648294032E-2</v>
      </c>
      <c r="D674" s="45">
        <f>(Tab_yield[[#This Row],[Monthly Returns (%)]]-$B$3)/$B$4</f>
        <v>-1.6619857891807783</v>
      </c>
    </row>
    <row r="675" spans="1:4">
      <c r="A675" s="44">
        <v>39753</v>
      </c>
      <c r="B675" s="41">
        <v>3.53</v>
      </c>
      <c r="C675" s="43">
        <f>IF(ISBLANK(A676),0,(B676-Tab_yield[[#This Row],[Yield (%)]])/Tab_yield[[#This Row],[Yield (%)]])</f>
        <v>-0.31444759206798867</v>
      </c>
      <c r="D675" s="46">
        <f>(Tab_yield[[#This Row],[Monthly Returns (%)]]-$B$3)/$B$4</f>
        <v>-7.0372660199999402</v>
      </c>
    </row>
    <row r="676" spans="1:4">
      <c r="A676" s="44">
        <v>39783</v>
      </c>
      <c r="B676" s="41">
        <v>2.42</v>
      </c>
      <c r="C676" s="42">
        <f>IF(ISBLANK(A677),0,(B677-Tab_yield[[#This Row],[Yield (%)]])/Tab_yield[[#This Row],[Yield (%)]])</f>
        <v>4.1322314049586813E-2</v>
      </c>
      <c r="D676" s="45">
        <f>(Tab_yield[[#This Row],[Monthly Returns (%)]]-$B$3)/$B$4</f>
        <v>0.89927328641155979</v>
      </c>
    </row>
    <row r="677" spans="1:4">
      <c r="A677" s="44">
        <v>39814</v>
      </c>
      <c r="B677" s="41">
        <v>2.52</v>
      </c>
      <c r="C677" s="43">
        <f>IF(ISBLANK(A678),0,(B678-Tab_yield[[#This Row],[Yield (%)]])/Tab_yield[[#This Row],[Yield (%)]])</f>
        <v>0.13888888888888892</v>
      </c>
      <c r="D677" s="46">
        <f>(Tab_yield[[#This Row],[Monthly Returns (%)]]-$B$3)/$B$4</f>
        <v>3.0757950857234864</v>
      </c>
    </row>
    <row r="678" spans="1:4">
      <c r="A678" s="44">
        <v>39845</v>
      </c>
      <c r="B678" s="41">
        <v>2.87</v>
      </c>
      <c r="C678" s="42">
        <f>IF(ISBLANK(A679),0,(B679-Tab_yield[[#This Row],[Yield (%)]])/Tab_yield[[#This Row],[Yield (%)]])</f>
        <v>-1.7421602787456539E-2</v>
      </c>
      <c r="D678" s="45">
        <f>(Tab_yield[[#This Row],[Monthly Returns (%)]]-$B$3)/$B$4</f>
        <v>-0.4111900129651011</v>
      </c>
    </row>
    <row r="679" spans="1:4">
      <c r="A679" s="44">
        <v>39873</v>
      </c>
      <c r="B679" s="41">
        <v>2.82</v>
      </c>
      <c r="C679" s="43">
        <f>IF(ISBLANK(A680),0,(B680-Tab_yield[[#This Row],[Yield (%)]])/Tab_yield[[#This Row],[Yield (%)]])</f>
        <v>3.9007092198581679E-2</v>
      </c>
      <c r="D679" s="46">
        <f>(Tab_yield[[#This Row],[Monthly Returns (%)]]-$B$3)/$B$4</f>
        <v>0.84762515960936624</v>
      </c>
    </row>
    <row r="680" spans="1:4">
      <c r="A680" s="44">
        <v>39904</v>
      </c>
      <c r="B680" s="41">
        <v>2.93</v>
      </c>
      <c r="C680" s="42">
        <f>IF(ISBLANK(A681),0,(B681-Tab_yield[[#This Row],[Yield (%)]])/Tab_yield[[#This Row],[Yield (%)]])</f>
        <v>0.12286689419795217</v>
      </c>
      <c r="D680" s="45">
        <f>(Tab_yield[[#This Row],[Monthly Returns (%)]]-$B$3)/$B$4</f>
        <v>2.7183753364833354</v>
      </c>
    </row>
    <row r="681" spans="1:4">
      <c r="A681" s="44">
        <v>39934</v>
      </c>
      <c r="B681" s="41">
        <v>3.29</v>
      </c>
      <c r="C681" s="43">
        <f>IF(ISBLANK(A682),0,(B682-Tab_yield[[#This Row],[Yield (%)]])/Tab_yield[[#This Row],[Yield (%)]])</f>
        <v>0.1306990881458967</v>
      </c>
      <c r="D681" s="46">
        <f>(Tab_yield[[#This Row],[Monthly Returns (%)]]-$B$3)/$B$4</f>
        <v>2.8930964527284995</v>
      </c>
    </row>
    <row r="682" spans="1:4">
      <c r="A682" s="44">
        <v>39965</v>
      </c>
      <c r="B682" s="41">
        <v>3.72</v>
      </c>
      <c r="C682" s="42">
        <f>IF(ISBLANK(A683),0,(B683-Tab_yield[[#This Row],[Yield (%)]])/Tab_yield[[#This Row],[Yield (%)]])</f>
        <v>-4.3010752688172081E-2</v>
      </c>
      <c r="D682" s="45">
        <f>(Tab_yield[[#This Row],[Monthly Returns (%)]]-$B$3)/$B$4</f>
        <v>-0.98203451249274687</v>
      </c>
    </row>
    <row r="683" spans="1:4">
      <c r="A683" s="44">
        <v>39995</v>
      </c>
      <c r="B683" s="41">
        <v>3.56</v>
      </c>
      <c r="C683" s="43">
        <f>IF(ISBLANK(A684),0,(B684-Tab_yield[[#This Row],[Yield (%)]])/Tab_yield[[#This Row],[Yield (%)]])</f>
        <v>8.4269662921347757E-3</v>
      </c>
      <c r="D683" s="46">
        <f>(Tab_yield[[#This Row],[Monthly Returns (%)]]-$B$3)/$B$4</f>
        <v>0.16544162728069203</v>
      </c>
    </row>
    <row r="684" spans="1:4">
      <c r="A684" s="44">
        <v>40026</v>
      </c>
      <c r="B684" s="41">
        <v>3.59</v>
      </c>
      <c r="C684" s="42">
        <f>IF(ISBLANK(A685),0,(B685-Tab_yield[[#This Row],[Yield (%)]])/Tab_yield[[#This Row],[Yield (%)]])</f>
        <v>-5.292479108635096E-2</v>
      </c>
      <c r="D684" s="45">
        <f>(Tab_yield[[#This Row],[Monthly Returns (%)]]-$B$3)/$B$4</f>
        <v>-1.2031975565823056</v>
      </c>
    </row>
    <row r="685" spans="1:4">
      <c r="A685" s="44">
        <v>40057</v>
      </c>
      <c r="B685" s="41">
        <v>3.4</v>
      </c>
      <c r="C685" s="43">
        <f>IF(ISBLANK(A686),0,(B686-Tab_yield[[#This Row],[Yield (%)]])/Tab_yield[[#This Row],[Yield (%)]])</f>
        <v>-2.9411764705881728E-3</v>
      </c>
      <c r="D685" s="46">
        <f>(Tab_yield[[#This Row],[Monthly Returns (%)]]-$B$3)/$B$4</f>
        <v>-8.8159676049980373E-2</v>
      </c>
    </row>
    <row r="686" spans="1:4">
      <c r="A686" s="44">
        <v>40087</v>
      </c>
      <c r="B686" s="41">
        <v>3.39</v>
      </c>
      <c r="C686" s="42">
        <f>IF(ISBLANK(A687),0,(B687-Tab_yield[[#This Row],[Yield (%)]])/Tab_yield[[#This Row],[Yield (%)]])</f>
        <v>2.9498525073745683E-3</v>
      </c>
      <c r="D686" s="45">
        <f>(Tab_yield[[#This Row],[Monthly Returns (%)]]-$B$3)/$B$4</f>
        <v>4.325779978160104E-2</v>
      </c>
    </row>
    <row r="687" spans="1:4">
      <c r="A687" s="44">
        <v>40118</v>
      </c>
      <c r="B687" s="41">
        <v>3.4</v>
      </c>
      <c r="C687" s="43">
        <f>IF(ISBLANK(A688),0,(B688-Tab_yield[[#This Row],[Yield (%)]])/Tab_yield[[#This Row],[Yield (%)]])</f>
        <v>5.5882352941176459E-2</v>
      </c>
      <c r="D687" s="46">
        <f>(Tab_yield[[#This Row],[Monthly Returns (%)]]-$B$3)/$B$4</f>
        <v>1.2240796260680458</v>
      </c>
    </row>
    <row r="688" spans="1:4">
      <c r="A688" s="44">
        <v>40148</v>
      </c>
      <c r="B688" s="41">
        <v>3.59</v>
      </c>
      <c r="C688" s="42">
        <f>IF(ISBLANK(A689),0,(B689-Tab_yield[[#This Row],[Yield (%)]])/Tab_yield[[#This Row],[Yield (%)]])</f>
        <v>3.8997214484679701E-2</v>
      </c>
      <c r="D688" s="45">
        <f>(Tab_yield[[#This Row],[Monthly Returns (%)]]-$B$3)/$B$4</f>
        <v>0.84740480689461295</v>
      </c>
    </row>
    <row r="689" spans="1:4">
      <c r="A689" s="44">
        <v>40179</v>
      </c>
      <c r="B689" s="41">
        <v>3.73</v>
      </c>
      <c r="C689" s="43">
        <f>IF(ISBLANK(A690),0,(B690-Tab_yield[[#This Row],[Yield (%)]])/Tab_yield[[#This Row],[Yield (%)]])</f>
        <v>-1.0723860589812341E-2</v>
      </c>
      <c r="D689" s="46">
        <f>(Tab_yield[[#This Row],[Monthly Returns (%)]]-$B$3)/$B$4</f>
        <v>-0.26177632366264869</v>
      </c>
    </row>
    <row r="690" spans="1:4">
      <c r="A690" s="44">
        <v>40210</v>
      </c>
      <c r="B690" s="41">
        <v>3.69</v>
      </c>
      <c r="C690" s="42">
        <f>IF(ISBLANK(A691),0,(B691-Tab_yield[[#This Row],[Yield (%)]])/Tab_yield[[#This Row],[Yield (%)]])</f>
        <v>1.0840108401084021E-2</v>
      </c>
      <c r="D690" s="45">
        <f>(Tab_yield[[#This Row],[Monthly Returns (%)]]-$B$3)/$B$4</f>
        <v>0.21927416586899817</v>
      </c>
    </row>
    <row r="691" spans="1:4">
      <c r="A691" s="44">
        <v>40238</v>
      </c>
      <c r="B691" s="41">
        <v>3.73</v>
      </c>
      <c r="C691" s="43">
        <f>IF(ISBLANK(A692),0,(B692-Tab_yield[[#This Row],[Yield (%)]])/Tab_yield[[#This Row],[Yield (%)]])</f>
        <v>3.2171581769437026E-2</v>
      </c>
      <c r="D691" s="46">
        <f>(Tab_yield[[#This Row],[Monthly Returns (%)]]-$B$3)/$B$4</f>
        <v>0.6951381272116246</v>
      </c>
    </row>
    <row r="692" spans="1:4">
      <c r="A692" s="44">
        <v>40269</v>
      </c>
      <c r="B692" s="41">
        <v>3.85</v>
      </c>
      <c r="C692" s="42">
        <f>IF(ISBLANK(A693),0,(B693-Tab_yield[[#This Row],[Yield (%)]])/Tab_yield[[#This Row],[Yield (%)]])</f>
        <v>-0.11168831168831173</v>
      </c>
      <c r="D692" s="45">
        <f>(Tab_yield[[#This Row],[Monthly Returns (%)]]-$B$3)/$B$4</f>
        <v>-2.5140981780824667</v>
      </c>
    </row>
    <row r="693" spans="1:4">
      <c r="A693" s="44">
        <v>40299</v>
      </c>
      <c r="B693" s="41">
        <v>3.42</v>
      </c>
      <c r="C693" s="43">
        <f>IF(ISBLANK(A694),0,(B694-Tab_yield[[#This Row],[Yield (%)]])/Tab_yield[[#This Row],[Yield (%)]])</f>
        <v>-6.4327485380116886E-2</v>
      </c>
      <c r="D693" s="46">
        <f>(Tab_yield[[#This Row],[Monthly Returns (%)]]-$B$3)/$B$4</f>
        <v>-1.4575696378216882</v>
      </c>
    </row>
    <row r="694" spans="1:4">
      <c r="A694" s="44">
        <v>40330</v>
      </c>
      <c r="B694" s="41">
        <v>3.2</v>
      </c>
      <c r="C694" s="42">
        <f>IF(ISBLANK(A695),0,(B695-Tab_yield[[#This Row],[Yield (%)]])/Tab_yield[[#This Row],[Yield (%)]])</f>
        <v>-5.9375000000000122E-2</v>
      </c>
      <c r="D694" s="45">
        <f>(Tab_yield[[#This Row],[Monthly Returns (%)]]-$B$3)/$B$4</f>
        <v>-1.3470892565194676</v>
      </c>
    </row>
    <row r="695" spans="1:4">
      <c r="A695" s="44">
        <v>40360</v>
      </c>
      <c r="B695" s="41">
        <v>3.01</v>
      </c>
      <c r="C695" s="43">
        <f>IF(ISBLANK(A696),0,(B696-Tab_yield[[#This Row],[Yield (%)]])/Tab_yield[[#This Row],[Yield (%)]])</f>
        <v>-0.10299003322259125</v>
      </c>
      <c r="D695" s="46">
        <f>(Tab_yield[[#This Row],[Monthly Returns (%)]]-$B$3)/$B$4</f>
        <v>-2.3200563894032165</v>
      </c>
    </row>
    <row r="696" spans="1:4">
      <c r="A696" s="44">
        <v>40391</v>
      </c>
      <c r="B696" s="41">
        <v>2.7</v>
      </c>
      <c r="C696" s="42">
        <f>IF(ISBLANK(A697),0,(B697-Tab_yield[[#This Row],[Yield (%)]])/Tab_yield[[#This Row],[Yield (%)]])</f>
        <v>-1.8518518518518615E-2</v>
      </c>
      <c r="D696" s="45">
        <f>(Tab_yield[[#This Row],[Monthly Returns (%)]]-$B$3)/$B$4</f>
        <v>-0.43566008383309129</v>
      </c>
    </row>
    <row r="697" spans="1:4">
      <c r="A697" s="44">
        <v>40422</v>
      </c>
      <c r="B697" s="41">
        <v>2.65</v>
      </c>
      <c r="C697" s="43">
        <f>IF(ISBLANK(A698),0,(B698-Tab_yield[[#This Row],[Yield (%)]])/Tab_yield[[#This Row],[Yield (%)]])</f>
        <v>-4.1509433962264107E-2</v>
      </c>
      <c r="D697" s="46">
        <f>(Tab_yield[[#This Row],[Monthly Returns (%)]]-$B$3)/$B$4</f>
        <v>-0.9485429920613293</v>
      </c>
    </row>
    <row r="698" spans="1:4">
      <c r="A698" s="44">
        <v>40452</v>
      </c>
      <c r="B698" s="41">
        <v>2.54</v>
      </c>
      <c r="C698" s="42">
        <f>IF(ISBLANK(A699),0,(B699-Tab_yield[[#This Row],[Yield (%)]])/Tab_yield[[#This Row],[Yield (%)]])</f>
        <v>8.6614173228346358E-2</v>
      </c>
      <c r="D698" s="45">
        <f>(Tab_yield[[#This Row],[Monthly Returns (%)]]-$B$3)/$B$4</f>
        <v>1.909647166977738</v>
      </c>
    </row>
    <row r="699" spans="1:4">
      <c r="A699" s="44">
        <v>40483</v>
      </c>
      <c r="B699" s="41">
        <v>2.76</v>
      </c>
      <c r="C699" s="43">
        <f>IF(ISBLANK(A700),0,(B700-Tab_yield[[#This Row],[Yield (%)]])/Tab_yield[[#This Row],[Yield (%)]])</f>
        <v>0.19202898550724648</v>
      </c>
      <c r="D699" s="46">
        <f>(Tab_yield[[#This Row],[Monthly Returns (%)]]-$B$3)/$B$4</f>
        <v>4.2612479818397739</v>
      </c>
    </row>
    <row r="700" spans="1:4">
      <c r="A700" s="44">
        <v>40513</v>
      </c>
      <c r="B700" s="41">
        <v>3.29</v>
      </c>
      <c r="C700" s="42">
        <f>IF(ISBLANK(A701),0,(B701-Tab_yield[[#This Row],[Yield (%)]])/Tab_yield[[#This Row],[Yield (%)]])</f>
        <v>3.0395136778115527E-2</v>
      </c>
      <c r="D700" s="45">
        <f>(Tab_yield[[#This Row],[Monthly Returns (%)]]-$B$3)/$B$4</f>
        <v>0.65550907130535718</v>
      </c>
    </row>
    <row r="701" spans="1:4">
      <c r="A701" s="44">
        <v>40544</v>
      </c>
      <c r="B701" s="41">
        <v>3.39</v>
      </c>
      <c r="C701" s="43">
        <f>IF(ISBLANK(A702),0,(B702-Tab_yield[[#This Row],[Yield (%)]])/Tab_yield[[#This Row],[Yield (%)]])</f>
        <v>5.6047197640117979E-2</v>
      </c>
      <c r="D701" s="46">
        <f>(Tab_yield[[#This Row],[Monthly Returns (%)]]-$B$3)/$B$4</f>
        <v>1.2277569928438927</v>
      </c>
    </row>
    <row r="702" spans="1:4">
      <c r="A702" s="44">
        <v>40575</v>
      </c>
      <c r="B702" s="41">
        <v>3.58</v>
      </c>
      <c r="C702" s="42">
        <f>IF(ISBLANK(A703),0,(B703-Tab_yield[[#This Row],[Yield (%)]])/Tab_yield[[#This Row],[Yield (%)]])</f>
        <v>-4.748603351955305E-2</v>
      </c>
      <c r="D702" s="45">
        <f>(Tab_yield[[#This Row],[Monthly Returns (%)]]-$B$3)/$B$4</f>
        <v>-1.0818693822069572</v>
      </c>
    </row>
    <row r="703" spans="1:4">
      <c r="A703" s="44">
        <v>40603</v>
      </c>
      <c r="B703" s="41">
        <v>3.41</v>
      </c>
      <c r="C703" s="43">
        <f>IF(ISBLANK(A704),0,(B704-Tab_yield[[#This Row],[Yield (%)]])/Tab_yield[[#This Row],[Yield (%)]])</f>
        <v>1.4662756598240416E-2</v>
      </c>
      <c r="D703" s="46">
        <f>(Tab_yield[[#This Row],[Monthly Returns (%)]]-$B$3)/$B$4</f>
        <v>0.30455006231114534</v>
      </c>
    </row>
    <row r="704" spans="1:4">
      <c r="A704" s="44">
        <v>40634</v>
      </c>
      <c r="B704" s="41">
        <v>3.46</v>
      </c>
      <c r="C704" s="42">
        <f>IF(ISBLANK(A705),0,(B705-Tab_yield[[#This Row],[Yield (%)]])/Tab_yield[[#This Row],[Yield (%)]])</f>
        <v>-8.3815028901734118E-2</v>
      </c>
      <c r="D704" s="45">
        <f>(Tab_yield[[#This Row],[Monthly Returns (%)]]-$B$3)/$B$4</f>
        <v>-1.8922990865053171</v>
      </c>
    </row>
    <row r="705" spans="1:4">
      <c r="A705" s="44">
        <v>40664</v>
      </c>
      <c r="B705" s="41">
        <v>3.17</v>
      </c>
      <c r="C705" s="43">
        <f>IF(ISBLANK(A706),0,(B706-Tab_yield[[#This Row],[Yield (%)]])/Tab_yield[[#This Row],[Yield (%)]])</f>
        <v>-5.3627760252365909E-2</v>
      </c>
      <c r="D705" s="46">
        <f>(Tab_yield[[#This Row],[Monthly Returns (%)]]-$B$3)/$B$4</f>
        <v>-1.218879440635279</v>
      </c>
    </row>
    <row r="706" spans="1:4">
      <c r="A706" s="44">
        <v>40695</v>
      </c>
      <c r="B706" s="41">
        <v>3</v>
      </c>
      <c r="C706" s="42">
        <f>IF(ISBLANK(A707),0,(B707-Tab_yield[[#This Row],[Yield (%)]])/Tab_yield[[#This Row],[Yield (%)]])</f>
        <v>0</v>
      </c>
      <c r="D706" s="45">
        <f>(Tab_yield[[#This Row],[Monthly Returns (%)]]-$B$3)/$B$4</f>
        <v>-2.2547710944080368E-2</v>
      </c>
    </row>
    <row r="707" spans="1:4">
      <c r="A707" s="44">
        <v>40725</v>
      </c>
      <c r="B707" s="41">
        <v>3</v>
      </c>
      <c r="C707" s="43">
        <f>IF(ISBLANK(A708),0,(B708-Tab_yield[[#This Row],[Yield (%)]])/Tab_yield[[#This Row],[Yield (%)]])</f>
        <v>-0.23333333333333339</v>
      </c>
      <c r="D707" s="46">
        <f>(Tab_yield[[#This Row],[Monthly Returns (%)]]-$B$3)/$B$4</f>
        <v>-5.2277636093455921</v>
      </c>
    </row>
    <row r="708" spans="1:4">
      <c r="A708" s="44">
        <v>40756</v>
      </c>
      <c r="B708" s="41">
        <v>2.2999999999999998</v>
      </c>
      <c r="C708" s="42">
        <f>IF(ISBLANK(A709),0,(B709-Tab_yield[[#This Row],[Yield (%)]])/Tab_yield[[#This Row],[Yield (%)]])</f>
        <v>-0.13913043478260864</v>
      </c>
      <c r="D708" s="45">
        <f>(Tab_yield[[#This Row],[Monthly Returns (%)]]-$B$3)/$B$4</f>
        <v>-3.1262789298667193</v>
      </c>
    </row>
    <row r="709" spans="1:4">
      <c r="A709" s="44">
        <v>40787</v>
      </c>
      <c r="B709" s="41">
        <v>1.98</v>
      </c>
      <c r="C709" s="43">
        <f>IF(ISBLANK(A710),0,(B710-Tab_yield[[#This Row],[Yield (%)]])/Tab_yield[[#This Row],[Yield (%)]])</f>
        <v>8.5858585858585829E-2</v>
      </c>
      <c r="D709" s="46">
        <f>(Tab_yield[[#This Row],[Monthly Returns (%)]]-$B$3)/$B$4</f>
        <v>1.8927914724504142</v>
      </c>
    </row>
    <row r="710" spans="1:4">
      <c r="A710" s="44">
        <v>40817</v>
      </c>
      <c r="B710" s="41">
        <v>2.15</v>
      </c>
      <c r="C710" s="42">
        <f>IF(ISBLANK(A711),0,(B711-Tab_yield[[#This Row],[Yield (%)]])/Tab_yield[[#This Row],[Yield (%)]])</f>
        <v>-6.5116279069767496E-2</v>
      </c>
      <c r="D710" s="45">
        <f>(Tab_yield[[#This Row],[Monthly Returns (%)]]-$B$3)/$B$4</f>
        <v>-1.475166101195666</v>
      </c>
    </row>
    <row r="711" spans="1:4">
      <c r="A711" s="44">
        <v>40848</v>
      </c>
      <c r="B711" s="41">
        <v>2.0099999999999998</v>
      </c>
      <c r="C711" s="43">
        <f>IF(ISBLANK(A712),0,(B712-Tab_yield[[#This Row],[Yield (%)]])/Tab_yield[[#This Row],[Yield (%)]])</f>
        <v>-1.4925373134328263E-2</v>
      </c>
      <c r="D711" s="46">
        <f>(Tab_yield[[#This Row],[Monthly Returns (%)]]-$B$3)/$B$4</f>
        <v>-0.35550395177999572</v>
      </c>
    </row>
    <row r="712" spans="1:4">
      <c r="A712" s="44">
        <v>40878</v>
      </c>
      <c r="B712" s="41">
        <v>1.98</v>
      </c>
      <c r="C712" s="42">
        <f>IF(ISBLANK(A713),0,(B713-Tab_yield[[#This Row],[Yield (%)]])/Tab_yield[[#This Row],[Yield (%)]])</f>
        <v>-5.0505050505050553E-3</v>
      </c>
      <c r="D712" s="45">
        <f>(Tab_yield[[#This Row],[Monthly Returns (%)]]-$B$3)/$B$4</f>
        <v>-0.13521472173199198</v>
      </c>
    </row>
    <row r="713" spans="1:4">
      <c r="A713" s="44">
        <v>40909</v>
      </c>
      <c r="B713" s="41">
        <v>1.97</v>
      </c>
      <c r="C713" s="43">
        <f>IF(ISBLANK(A714),0,(B714-Tab_yield[[#This Row],[Yield (%)]])/Tab_yield[[#This Row],[Yield (%)]])</f>
        <v>0</v>
      </c>
      <c r="D713" s="46">
        <f>(Tab_yield[[#This Row],[Monthly Returns (%)]]-$B$3)/$B$4</f>
        <v>-2.2547710944080368E-2</v>
      </c>
    </row>
    <row r="714" spans="1:4">
      <c r="A714" s="44">
        <v>40940</v>
      </c>
      <c r="B714" s="41">
        <v>1.97</v>
      </c>
      <c r="C714" s="42">
        <f>IF(ISBLANK(A715),0,(B715-Tab_yield[[#This Row],[Yield (%)]])/Tab_yield[[#This Row],[Yield (%)]])</f>
        <v>0.10152284263959389</v>
      </c>
      <c r="D714" s="45">
        <f>(Tab_yield[[#This Row],[Monthly Returns (%)]]-$B$3)/$B$4</f>
        <v>2.2422307800210435</v>
      </c>
    </row>
    <row r="715" spans="1:4">
      <c r="A715" s="44">
        <v>40969</v>
      </c>
      <c r="B715" s="41">
        <v>2.17</v>
      </c>
      <c r="C715" s="43">
        <f>IF(ISBLANK(A716),0,(B716-Tab_yield[[#This Row],[Yield (%)]])/Tab_yield[[#This Row],[Yield (%)]])</f>
        <v>-5.5299539170506964E-2</v>
      </c>
      <c r="D715" s="46">
        <f>(Tab_yield[[#This Row],[Monthly Returns (%)]]-$B$3)/$B$4</f>
        <v>-1.2561735986495088</v>
      </c>
    </row>
    <row r="716" spans="1:4">
      <c r="A716" s="44">
        <v>41000</v>
      </c>
      <c r="B716" s="41">
        <v>2.0499999999999998</v>
      </c>
      <c r="C716" s="42">
        <f>IF(ISBLANK(A717),0,(B717-Tab_yield[[#This Row],[Yield (%)]])/Tab_yield[[#This Row],[Yield (%)]])</f>
        <v>-0.12195121951219502</v>
      </c>
      <c r="D716" s="45">
        <f>(Tab_yield[[#This Row],[Monthly Returns (%)]]-$B$3)/$B$4</f>
        <v>-2.7430438250912093</v>
      </c>
    </row>
    <row r="717" spans="1:4">
      <c r="A717" s="44">
        <v>41030</v>
      </c>
      <c r="B717" s="41">
        <v>1.8</v>
      </c>
      <c r="C717" s="43">
        <f>IF(ISBLANK(A718),0,(B718-Tab_yield[[#This Row],[Yield (%)]])/Tab_yield[[#This Row],[Yield (%)]])</f>
        <v>-9.9999999999999964E-2</v>
      </c>
      <c r="D717" s="46">
        <f>(Tab_yield[[#This Row],[Monthly Returns (%)]]-$B$3)/$B$4</f>
        <v>-2.2533545245447271</v>
      </c>
    </row>
    <row r="718" spans="1:4">
      <c r="A718" s="44">
        <v>41061</v>
      </c>
      <c r="B718" s="41">
        <v>1.62</v>
      </c>
      <c r="C718" s="42">
        <f>IF(ISBLANK(A719),0,(B719-Tab_yield[[#This Row],[Yield (%)]])/Tab_yield[[#This Row],[Yield (%)]])</f>
        <v>-5.5555555555555601E-2</v>
      </c>
      <c r="D718" s="45">
        <f>(Tab_yield[[#This Row],[Monthly Returns (%)]]-$B$3)/$B$4</f>
        <v>-1.2618848296111078</v>
      </c>
    </row>
    <row r="719" spans="1:4">
      <c r="A719" s="44">
        <v>41091</v>
      </c>
      <c r="B719" s="41">
        <v>1.53</v>
      </c>
      <c r="C719" s="43">
        <f>IF(ISBLANK(A720),0,(B720-Tab_yield[[#This Row],[Yield (%)]])/Tab_yield[[#This Row],[Yield (%)]])</f>
        <v>9.8039215686274453E-2</v>
      </c>
      <c r="D719" s="46">
        <f>(Tab_yield[[#This Row],[Monthly Returns (%)]]-$B$3)/$B$4</f>
        <v>2.1645177925859649</v>
      </c>
    </row>
    <row r="720" spans="1:4">
      <c r="A720" s="44">
        <v>41122</v>
      </c>
      <c r="B720" s="41">
        <v>1.68</v>
      </c>
      <c r="C720" s="42">
        <f>IF(ISBLANK(A721),0,(B721-Tab_yield[[#This Row],[Yield (%)]])/Tab_yield[[#This Row],[Yield (%)]])</f>
        <v>2.3809523809523832E-2</v>
      </c>
      <c r="D720" s="45">
        <f>(Tab_yield[[#This Row],[Monthly Returns (%)]]-$B$3)/$B$4</f>
        <v>0.50859676848464574</v>
      </c>
    </row>
    <row r="721" spans="1:4">
      <c r="A721" s="44">
        <v>41153</v>
      </c>
      <c r="B721" s="41">
        <v>1.72</v>
      </c>
      <c r="C721" s="43">
        <f>IF(ISBLANK(A722),0,(B722-Tab_yield[[#This Row],[Yield (%)]])/Tab_yield[[#This Row],[Yield (%)]])</f>
        <v>1.7441860465116296E-2</v>
      </c>
      <c r="D721" s="46">
        <f>(Tab_yield[[#This Row],[Monthly Returns (%)]]-$B$3)/$B$4</f>
        <v>0.36654650073045159</v>
      </c>
    </row>
    <row r="722" spans="1:4">
      <c r="A722" s="44">
        <v>41183</v>
      </c>
      <c r="B722" s="41">
        <v>1.75</v>
      </c>
      <c r="C722" s="42">
        <f>IF(ISBLANK(A723),0,(B723-Tab_yield[[#This Row],[Yield (%)]])/Tab_yield[[#This Row],[Yield (%)]])</f>
        <v>-5.7142857142857197E-2</v>
      </c>
      <c r="D722" s="45">
        <f>(Tab_yield[[#This Row],[Monthly Returns (%)]]-$B$3)/$B$4</f>
        <v>-1.2972944615730231</v>
      </c>
    </row>
    <row r="723" spans="1:4">
      <c r="A723" s="44">
        <v>41214</v>
      </c>
      <c r="B723" s="41">
        <v>1.65</v>
      </c>
      <c r="C723" s="43">
        <f>IF(ISBLANK(A724),0,(B724-Tab_yield[[#This Row],[Yield (%)]])/Tab_yield[[#This Row],[Yield (%)]])</f>
        <v>4.2424242424242462E-2</v>
      </c>
      <c r="D723" s="46">
        <f>(Tab_yield[[#This Row],[Monthly Returns (%)]]-$B$3)/$B$4</f>
        <v>0.92385517967437691</v>
      </c>
    </row>
    <row r="724" spans="1:4">
      <c r="A724" s="44">
        <v>41244</v>
      </c>
      <c r="B724" s="41">
        <v>1.72</v>
      </c>
      <c r="C724" s="42">
        <f>IF(ISBLANK(A725),0,(B725-Tab_yield[[#This Row],[Yield (%)]])/Tab_yield[[#This Row],[Yield (%)]])</f>
        <v>0.11046511627906974</v>
      </c>
      <c r="D724" s="45">
        <f>(Tab_yield[[#This Row],[Monthly Returns (%)]]-$B$3)/$B$4</f>
        <v>2.4417156296612852</v>
      </c>
    </row>
    <row r="725" spans="1:4">
      <c r="A725" s="44">
        <v>41275</v>
      </c>
      <c r="B725" s="41">
        <v>1.91</v>
      </c>
      <c r="C725" s="43">
        <f>IF(ISBLANK(A726),0,(B726-Tab_yield[[#This Row],[Yield (%)]])/Tab_yield[[#This Row],[Yield (%)]])</f>
        <v>3.6649214659685896E-2</v>
      </c>
      <c r="D725" s="46">
        <f>(Tab_yield[[#This Row],[Monthly Returns (%)]]-$B$3)/$B$4</f>
        <v>0.79502546681531983</v>
      </c>
    </row>
    <row r="726" spans="1:4">
      <c r="A726" s="44">
        <v>41306</v>
      </c>
      <c r="B726" s="41">
        <v>1.98</v>
      </c>
      <c r="C726" s="42">
        <f>IF(ISBLANK(A727),0,(B727-Tab_yield[[#This Row],[Yield (%)]])/Tab_yield[[#This Row],[Yield (%)]])</f>
        <v>-1.0101010101010111E-2</v>
      </c>
      <c r="D726" s="45">
        <f>(Tab_yield[[#This Row],[Monthly Returns (%)]]-$B$3)/$B$4</f>
        <v>-0.24788173251990356</v>
      </c>
    </row>
    <row r="727" spans="1:4">
      <c r="A727" s="44">
        <v>41334</v>
      </c>
      <c r="B727" s="41">
        <v>1.96</v>
      </c>
      <c r="C727" s="43">
        <f>IF(ISBLANK(A728),0,(B728-Tab_yield[[#This Row],[Yield (%)]])/Tab_yield[[#This Row],[Yield (%)]])</f>
        <v>-0.10204081632653059</v>
      </c>
      <c r="D727" s="46">
        <f>(Tab_yield[[#This Row],[Monthly Returns (%)]]-$B$3)/$B$4</f>
        <v>-2.2988811942100464</v>
      </c>
    </row>
    <row r="728" spans="1:4">
      <c r="A728" s="44">
        <v>41365</v>
      </c>
      <c r="B728" s="41">
        <v>1.76</v>
      </c>
      <c r="C728" s="42">
        <f>IF(ISBLANK(A729),0,(B729-Tab_yield[[#This Row],[Yield (%)]])/Tab_yield[[#This Row],[Yield (%)]])</f>
        <v>9.6590909090909047E-2</v>
      </c>
      <c r="D728" s="45">
        <f>(Tab_yield[[#This Row],[Monthly Returns (%)]]-$B$3)/$B$4</f>
        <v>2.132208870374726</v>
      </c>
    </row>
    <row r="729" spans="1:4">
      <c r="A729" s="44">
        <v>41395</v>
      </c>
      <c r="B729" s="41">
        <v>1.93</v>
      </c>
      <c r="C729" s="43">
        <f>IF(ISBLANK(A730),0,(B730-Tab_yield[[#This Row],[Yield (%)]])/Tab_yield[[#This Row],[Yield (%)]])</f>
        <v>0.19170984455958545</v>
      </c>
      <c r="D729" s="46">
        <f>(Tab_yield[[#This Row],[Monthly Returns (%)]]-$B$3)/$B$4</f>
        <v>4.254128563834362</v>
      </c>
    </row>
    <row r="730" spans="1:4">
      <c r="A730" s="44">
        <v>41426</v>
      </c>
      <c r="B730" s="41">
        <v>2.2999999999999998</v>
      </c>
      <c r="C730" s="42">
        <f>IF(ISBLANK(A731),0,(B731-Tab_yield[[#This Row],[Yield (%)]])/Tab_yield[[#This Row],[Yield (%)]])</f>
        <v>0.12173913043478272</v>
      </c>
      <c r="D730" s="45">
        <f>(Tab_yield[[#This Row],[Monthly Returns (%)]]-$B$3)/$B$4</f>
        <v>2.6932171056132321</v>
      </c>
    </row>
    <row r="731" spans="1:4">
      <c r="A731" s="44">
        <v>41456</v>
      </c>
      <c r="B731" s="41">
        <v>2.58</v>
      </c>
      <c r="C731" s="43">
        <f>IF(ISBLANK(A732),0,(B732-Tab_yield[[#This Row],[Yield (%)]])/Tab_yield[[#This Row],[Yield (%)]])</f>
        <v>6.2015503875969047E-2</v>
      </c>
      <c r="D731" s="46">
        <f>(Tab_yield[[#This Row],[Monthly Returns (%)]]-$B$3)/$B$4</f>
        <v>1.3608983750098107</v>
      </c>
    </row>
    <row r="732" spans="1:4">
      <c r="A732" s="44">
        <v>41487</v>
      </c>
      <c r="B732" s="41">
        <v>2.74</v>
      </c>
      <c r="C732" s="42">
        <f>IF(ISBLANK(A733),0,(B733-Tab_yield[[#This Row],[Yield (%)]])/Tab_yield[[#This Row],[Yield (%)]])</f>
        <v>2.5547445255474394E-2</v>
      </c>
      <c r="D732" s="45">
        <f>(Tab_yield[[#This Row],[Monthly Returns (%)]]-$B$3)/$B$4</f>
        <v>0.5473664385159378</v>
      </c>
    </row>
    <row r="733" spans="1:4">
      <c r="A733" s="44">
        <v>41518</v>
      </c>
      <c r="B733" s="41">
        <v>2.81</v>
      </c>
      <c r="C733" s="43">
        <f>IF(ISBLANK(A734),0,(B734-Tab_yield[[#This Row],[Yield (%)]])/Tab_yield[[#This Row],[Yield (%)]])</f>
        <v>0</v>
      </c>
      <c r="D733" s="46">
        <f>(Tab_yield[[#This Row],[Monthly Returns (%)]]-$B$3)/$B$4</f>
        <v>-2.2547710944080368E-2</v>
      </c>
    </row>
  </sheetData>
  <conditionalFormatting sqref="A8:D733">
    <cfRule type="expression" dxfId="7" priority="1">
      <formula>ABS($D8)&gt;=3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8BA95-40F3-4803-A36C-6EDAB3C3A16F}">
  <dimension ref="A1:B11"/>
  <sheetViews>
    <sheetView workbookViewId="0">
      <selection sqref="A1:B11"/>
    </sheetView>
  </sheetViews>
  <sheetFormatPr defaultRowHeight="14.6"/>
  <sheetData>
    <row r="1" spans="1:2">
      <c r="A1" s="2" t="s">
        <v>2</v>
      </c>
      <c r="B1" s="2" t="s">
        <v>3</v>
      </c>
    </row>
    <row r="2" spans="1:2">
      <c r="A2" s="5">
        <v>41548</v>
      </c>
      <c r="B2" s="6">
        <v>2.62</v>
      </c>
    </row>
    <row r="3" spans="1:2">
      <c r="A3" s="5">
        <v>41579</v>
      </c>
      <c r="B3" s="6">
        <v>2.72</v>
      </c>
    </row>
    <row r="4" spans="1:2">
      <c r="A4" s="5">
        <v>41609</v>
      </c>
      <c r="B4" s="6">
        <v>2.9</v>
      </c>
    </row>
    <row r="5" spans="1:2">
      <c r="A5" s="5">
        <v>41640</v>
      </c>
      <c r="B5" s="6">
        <v>2.86</v>
      </c>
    </row>
    <row r="6" spans="1:2">
      <c r="A6" s="5">
        <v>41671</v>
      </c>
      <c r="B6" s="6">
        <v>2.71</v>
      </c>
    </row>
    <row r="7" spans="1:2">
      <c r="A7" s="5">
        <v>41699</v>
      </c>
      <c r="B7" s="6">
        <v>2.72</v>
      </c>
    </row>
    <row r="8" spans="1:2">
      <c r="A8" s="5">
        <v>41730</v>
      </c>
      <c r="B8" s="6">
        <v>2.71</v>
      </c>
    </row>
    <row r="9" spans="1:2">
      <c r="A9" s="5">
        <v>41760</v>
      </c>
      <c r="B9" s="6">
        <v>2.56</v>
      </c>
    </row>
    <row r="10" spans="1:2">
      <c r="A10" s="5">
        <v>41791</v>
      </c>
      <c r="B10" s="6">
        <v>2.6</v>
      </c>
    </row>
    <row r="11" spans="1:2">
      <c r="A11" s="5">
        <v>41821</v>
      </c>
      <c r="B11" s="6">
        <v>2.54</v>
      </c>
    </row>
  </sheetData>
  <conditionalFormatting sqref="A2:B11">
    <cfRule type="expression" dxfId="6" priority="1">
      <formula>ABS($D2)&gt;=3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Bond Yields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Maria Gambaro</cp:lastModifiedBy>
  <dcterms:created xsi:type="dcterms:W3CDTF">2021-11-17T12:48:41Z</dcterms:created>
  <dcterms:modified xsi:type="dcterms:W3CDTF">2025-10-22T10:48:52Z</dcterms:modified>
</cp:coreProperties>
</file>